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printerSettings/printerSettings3.bin" ContentType="application/vnd.openxmlformats-officedocument.spreadsheetml.printerSettings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X03419457\Coca-Cola FEMSA\Collazo Pereda, Jorge Alejandro - Investor Relations\Reportes Trimestrales\2020\3Q20\15. Formato PR\Website\"/>
    </mc:Choice>
  </mc:AlternateContent>
  <bookViews>
    <workbookView xWindow="0" yWindow="0" windowWidth="20490" windowHeight="7320"/>
  </bookViews>
  <sheets>
    <sheet name="Carátula" sheetId="1" r:id="rId1"/>
    <sheet name="Resumen por división" sheetId="2" r:id="rId2"/>
    <sheet name="Balance Consolidado" sheetId="3" r:id="rId3"/>
    <sheet name="KOF Consolidado" sheetId="4" r:id="rId4"/>
    <sheet name="Div Mex&amp;CA" sheetId="5" r:id="rId5"/>
    <sheet name="Div Sud" sheetId="6" r:id="rId6"/>
    <sheet name="Macroeconómicos" sheetId="7" r:id="rId7"/>
    <sheet name="Volumen T" sheetId="8" r:id="rId8"/>
    <sheet name="Volumen Acumulado" sheetId="10" r:id="rId9"/>
  </sheets>
  <definedNames>
    <definedName name="ebitdaprom" localSheetId="8">#REF!,#REF!,#REF!,#REF!,#REF!,#REF!</definedName>
    <definedName name="ebitdaprom">#REF!,#REF!,#REF!,#REF!,#REF!,#REF!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" i="10" l="1"/>
  <c r="Q23" i="10"/>
  <c r="Q27" i="10"/>
  <c r="Z27" i="10"/>
  <c r="Z26" i="10"/>
  <c r="Z25" i="10"/>
  <c r="Z24" i="10"/>
  <c r="Z23" i="10"/>
  <c r="Z22" i="10"/>
  <c r="Q11" i="10"/>
  <c r="Q7" i="10"/>
  <c r="Q6" i="10"/>
  <c r="Q9" i="10" l="1"/>
  <c r="Q22" i="10"/>
  <c r="Q26" i="10" l="1"/>
  <c r="Q10" i="10"/>
  <c r="Q24" i="10"/>
  <c r="Q8" i="10"/>
  <c r="R27" i="10" l="1"/>
  <c r="R25" i="10"/>
  <c r="R22" i="10"/>
  <c r="R6" i="10" l="1"/>
  <c r="R9" i="10"/>
  <c r="R7" i="10"/>
  <c r="R8" i="10"/>
  <c r="R10" i="10"/>
  <c r="R11" i="10"/>
  <c r="R26" i="10" l="1"/>
  <c r="R23" i="10"/>
  <c r="R24" i="10"/>
  <c r="R28" i="10" l="1"/>
  <c r="S22" i="10" s="1"/>
</calcChain>
</file>

<file path=xl/sharedStrings.xml><?xml version="1.0" encoding="utf-8"?>
<sst xmlns="http://schemas.openxmlformats.org/spreadsheetml/2006/main" count="452" uniqueCount="214">
  <si>
    <t xml:space="preserve"> </t>
  </si>
  <si>
    <t>Ingresos totales</t>
  </si>
  <si>
    <t>Utilidad bruta</t>
  </si>
  <si>
    <t>Utilidad de operación</t>
  </si>
  <si>
    <t>Consolidado</t>
  </si>
  <si>
    <t>México y Centroamérica</t>
  </si>
  <si>
    <t>Sudamérica</t>
  </si>
  <si>
    <t>Coca- Cola FEMSA</t>
  </si>
  <si>
    <t>Δ%</t>
  </si>
  <si>
    <t>Expresado en millones de pesos mexicanos</t>
  </si>
  <si>
    <t xml:space="preserve">Utilidad de operación </t>
  </si>
  <si>
    <t>COCA-COLA FEMSA</t>
  </si>
  <si>
    <t>% Var.</t>
  </si>
  <si>
    <t>NA</t>
  </si>
  <si>
    <t xml:space="preserve">Efectivo, equivalentes de efectivo y valores negociables </t>
  </si>
  <si>
    <t>Total cuentas por cobrar</t>
  </si>
  <si>
    <t>Inventarios</t>
  </si>
  <si>
    <t>Otros activos circulantes</t>
  </si>
  <si>
    <t>Total activos circulantes</t>
  </si>
  <si>
    <t>Propiedad, planta y equipo</t>
  </si>
  <si>
    <t xml:space="preserve">Millones de pesos </t>
  </si>
  <si>
    <t>Participación no controladora</t>
  </si>
  <si>
    <t>Activos</t>
  </si>
  <si>
    <t>Pasivo y capital</t>
  </si>
  <si>
    <t>Capital</t>
  </si>
  <si>
    <t>Mezcla de la deuda</t>
  </si>
  <si>
    <t>Tasa promedio</t>
  </si>
  <si>
    <t>Moneda</t>
  </si>
  <si>
    <t>Pesos mexicanos</t>
  </si>
  <si>
    <t>U.S. dólares</t>
  </si>
  <si>
    <t xml:space="preserve">Pesos colombianos </t>
  </si>
  <si>
    <t>Reales brasileños</t>
  </si>
  <si>
    <t xml:space="preserve">Pesos uruguayos </t>
  </si>
  <si>
    <t xml:space="preserve">Pesos argentinos </t>
  </si>
  <si>
    <t>Deuda total</t>
  </si>
  <si>
    <t>Perfil de vencimiento de deuda</t>
  </si>
  <si>
    <t>Razones financieras</t>
  </si>
  <si>
    <t>Δ% 
Reported</t>
  </si>
  <si>
    <t>CAPEX</t>
  </si>
  <si>
    <t>ESTADO DE RESULTADOS CONSOLIDADO</t>
  </si>
  <si>
    <r>
      <t xml:space="preserve">Millones de pesos </t>
    </r>
    <r>
      <rPr>
        <b/>
        <vertAlign val="superscript"/>
        <sz val="8"/>
        <color rgb="FF393943"/>
        <rFont val="Calibri"/>
        <family val="2"/>
        <scheme val="minor"/>
      </rPr>
      <t>(1)</t>
    </r>
  </si>
  <si>
    <t>Precio promedio por caja unidad</t>
  </si>
  <si>
    <t>Ventas netas</t>
  </si>
  <si>
    <t xml:space="preserve">Otros ingresos de operación </t>
  </si>
  <si>
    <t>Costo de ventas</t>
  </si>
  <si>
    <t xml:space="preserve">Gastos de operación </t>
  </si>
  <si>
    <t xml:space="preserve">Otros gastos operativos, neto </t>
  </si>
  <si>
    <t xml:space="preserve">Otro gastos no operativos, neto </t>
  </si>
  <si>
    <t xml:space="preserve">Gastos financieros </t>
  </si>
  <si>
    <t>Productos financieros</t>
  </si>
  <si>
    <t xml:space="preserve">Gastos financieros, neto </t>
  </si>
  <si>
    <t xml:space="preserve">Pérdida (utilidad) cambiaria </t>
  </si>
  <si>
    <t xml:space="preserve">(Utilidad) pérdida por posición monetaria en subsidiarias hiperinflacionarias </t>
  </si>
  <si>
    <t xml:space="preserve">(Utilidad) pérdida en instrumentos financieros </t>
  </si>
  <si>
    <t>Resultado integral de financiamiento</t>
  </si>
  <si>
    <t>Utilidad antes de impuestos</t>
  </si>
  <si>
    <t>Impuestos</t>
  </si>
  <si>
    <t>Resultado de operaciones discontinuas</t>
  </si>
  <si>
    <t>Utilidad neta consolidada</t>
  </si>
  <si>
    <t>Utilidad neta atribuible a la participación controladora</t>
  </si>
  <si>
    <t>Flujo operativo y CAPEX</t>
  </si>
  <si>
    <t xml:space="preserve">Depreciación </t>
  </si>
  <si>
    <t>Amortización y otros cargos virtuales</t>
  </si>
  <si>
    <r>
      <t xml:space="preserve">Δ% 
Comparable </t>
    </r>
    <r>
      <rPr>
        <b/>
        <vertAlign val="superscript"/>
        <sz val="9"/>
        <color rgb="FFC00000"/>
        <rFont val="Calibri"/>
        <family val="2"/>
        <scheme val="minor"/>
      </rPr>
      <t>(6)</t>
    </r>
  </si>
  <si>
    <t xml:space="preserve">División México y Centroamérica </t>
  </si>
  <si>
    <t>RESULTADO DE OPERACIONES</t>
  </si>
  <si>
    <t>División Sudamérica</t>
  </si>
  <si>
    <t>Δ %</t>
  </si>
  <si>
    <t>INFORMACIÓN MACROECONÓMICA</t>
  </si>
  <si>
    <r>
      <t xml:space="preserve">Inflación </t>
    </r>
    <r>
      <rPr>
        <b/>
        <vertAlign val="superscript"/>
        <sz val="10"/>
        <color theme="0"/>
        <rFont val="Calibri"/>
        <family val="2"/>
        <scheme val="minor"/>
      </rPr>
      <t>(1)</t>
    </r>
  </si>
  <si>
    <t>México</t>
  </si>
  <si>
    <t>Colombia</t>
  </si>
  <si>
    <t>Brasil</t>
  </si>
  <si>
    <t>Argentina</t>
  </si>
  <si>
    <t>Costa Rica</t>
  </si>
  <si>
    <t>Panamá</t>
  </si>
  <si>
    <t>Guatemala</t>
  </si>
  <si>
    <t>Nicaragua</t>
  </si>
  <si>
    <t>Uruguay</t>
  </si>
  <si>
    <t>ESTADO DE SITUACIÓN FINANCIERA CONSOLIDADO</t>
  </si>
  <si>
    <r>
      <t xml:space="preserve">Tipo de cambio promedio de cada periodo </t>
    </r>
    <r>
      <rPr>
        <b/>
        <vertAlign val="superscript"/>
        <sz val="10"/>
        <color theme="0"/>
        <rFont val="Calibri"/>
        <family val="2"/>
        <scheme val="minor"/>
      </rPr>
      <t>(2)</t>
    </r>
  </si>
  <si>
    <t>Tipo de cambio trimestral                                             (moneda local por USD)</t>
  </si>
  <si>
    <t>Tipo de cambio de cierre de periodo</t>
  </si>
  <si>
    <t>Tipo de cambio de cierre                                         (moneda local por USD)</t>
  </si>
  <si>
    <r>
      <rPr>
        <i/>
        <vertAlign val="superscript"/>
        <sz val="9"/>
        <rFont val="Calibri"/>
        <family val="2"/>
        <scheme val="minor"/>
      </rPr>
      <t>(2)</t>
    </r>
    <r>
      <rPr>
        <i/>
        <sz val="9"/>
        <rFont val="Calibri"/>
        <family val="2"/>
        <scheme val="minor"/>
      </rPr>
      <t xml:space="preserve"> Tipo de cambio promedio para cada periodo calculado con el promedio de cada mes.</t>
    </r>
  </si>
  <si>
    <t>Total</t>
  </si>
  <si>
    <t>TOTAL</t>
  </si>
  <si>
    <t>A/A</t>
  </si>
  <si>
    <t>Ingresos</t>
  </si>
  <si>
    <t>Centroamérica</t>
  </si>
  <si>
    <t>Refrescos</t>
  </si>
  <si>
    <t>Otros</t>
  </si>
  <si>
    <t xml:space="preserve">Transacciones (millones de transacciones) </t>
  </si>
  <si>
    <r>
      <t>Volumen (milliones de cajas unidad)</t>
    </r>
    <r>
      <rPr>
        <b/>
        <vertAlign val="superscript"/>
        <sz val="8"/>
        <color indexed="8"/>
        <rFont val="Calibri"/>
        <family val="2"/>
        <scheme val="minor"/>
      </rPr>
      <t xml:space="preserve"> </t>
    </r>
  </si>
  <si>
    <r>
      <t xml:space="preserve">Ingresos totales </t>
    </r>
    <r>
      <rPr>
        <b/>
        <vertAlign val="superscript"/>
        <sz val="8"/>
        <color indexed="8"/>
        <rFont val="Calibri"/>
        <family val="2"/>
        <scheme val="minor"/>
      </rPr>
      <t>(2)</t>
    </r>
  </si>
  <si>
    <r>
      <t xml:space="preserve">Método de participación operativo (utilidad) pérdida en los resultados de asociadas </t>
    </r>
    <r>
      <rPr>
        <vertAlign val="superscript"/>
        <sz val="8"/>
        <color indexed="8"/>
        <rFont val="Calibri"/>
        <family val="2"/>
        <scheme val="minor"/>
      </rPr>
      <t>(3)</t>
    </r>
  </si>
  <si>
    <t xml:space="preserve">Transacciones (milliones de transacciones) </t>
  </si>
  <si>
    <r>
      <t>Volumen (milliones de cajas unidad)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</si>
  <si>
    <r>
      <t>Ingresos totales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  <r>
      <rPr>
        <b/>
        <vertAlign val="superscript"/>
        <sz val="10"/>
        <color indexed="8"/>
        <rFont val="Calibri"/>
        <family val="2"/>
        <scheme val="minor"/>
      </rPr>
      <t>(2)</t>
    </r>
  </si>
  <si>
    <r>
      <t>Método de participación operativo (utilidad) pérdida en los resultados de asociadas</t>
    </r>
    <r>
      <rPr>
        <sz val="10"/>
        <color indexed="8"/>
        <rFont val="Calibri"/>
        <family val="2"/>
        <scheme val="minor"/>
      </rPr>
      <t xml:space="preserve"> </t>
    </r>
    <r>
      <rPr>
        <vertAlign val="superscript"/>
        <sz val="10"/>
        <color indexed="8"/>
        <rFont val="Calibri"/>
        <family val="2"/>
        <scheme val="minor"/>
      </rPr>
      <t>(3)</t>
    </r>
  </si>
  <si>
    <r>
      <rPr>
        <b/>
        <sz val="10"/>
        <color indexed="8"/>
        <rFont val="Calibri"/>
        <family val="2"/>
        <scheme val="minor"/>
      </rPr>
      <t>Utilidad de operación</t>
    </r>
    <r>
      <rPr>
        <b/>
        <vertAlign val="superscript"/>
        <sz val="10"/>
        <color indexed="8"/>
        <rFont val="Calibri"/>
        <family val="2"/>
        <scheme val="minor"/>
      </rPr>
      <t xml:space="preserve"> (4)</t>
    </r>
  </si>
  <si>
    <r>
      <t xml:space="preserve">Flujo operativo </t>
    </r>
    <r>
      <rPr>
        <b/>
        <vertAlign val="superscript"/>
        <sz val="10"/>
        <color indexed="8"/>
        <rFont val="Calibri"/>
        <family val="2"/>
        <scheme val="minor"/>
      </rPr>
      <t>(4)(5)</t>
    </r>
  </si>
  <si>
    <t xml:space="preserve">Volumen </t>
  </si>
  <si>
    <t xml:space="preserve">Transacciones  </t>
  </si>
  <si>
    <t xml:space="preserve">Agua </t>
  </si>
  <si>
    <t>U12M</t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</si>
  <si>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Después del efecto de los swaps de monedas.</t>
    </r>
  </si>
  <si>
    <r>
      <t xml:space="preserve">Deuda neta incluyendo efecto de coberturas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</si>
  <si>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Deuda neta incluyendo efecto de coberturas / Flujo operativo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</si>
  <si>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Flujo operativo / Gasto financiero, neto </t>
    </r>
    <r>
      <rPr>
        <vertAlign val="superscript"/>
        <sz val="12"/>
        <color rgb="FF000000"/>
        <rFont val="Calibri"/>
        <family val="2"/>
        <scheme val="minor"/>
      </rPr>
      <t>(1)</t>
    </r>
  </si>
  <si>
    <r>
      <t xml:space="preserve">Capitalización </t>
    </r>
    <r>
      <rPr>
        <vertAlign val="superscript"/>
        <sz val="12"/>
        <rFont val="Calibri"/>
        <family val="2"/>
        <scheme val="minor"/>
      </rPr>
      <t>(2)</t>
    </r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</si>
  <si>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Deuda neta = Deuda total - caja</t>
    </r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</si>
  <si>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Deuda total / (deuda a largo plazo + capital social)</t>
    </r>
  </si>
  <si>
    <r>
      <rPr>
        <i/>
        <vertAlign val="superscript"/>
        <sz val="12"/>
        <rFont val="Calibri"/>
        <family val="2"/>
        <scheme val="minor"/>
      </rPr>
      <t>(3)</t>
    </r>
    <r>
      <rPr>
        <i/>
        <sz val="12"/>
        <rFont val="Calibri"/>
        <family val="2"/>
        <scheme val="minor"/>
      </rPr>
      <t xml:space="preserve">  Después del efecto de los swaps de monedas.</t>
    </r>
  </si>
  <si>
    <t>Δ% Reportado</t>
  </si>
  <si>
    <r>
      <rPr>
        <i/>
        <vertAlign val="superscript"/>
        <sz val="9"/>
        <color theme="1"/>
        <rFont val="Calibri"/>
        <family val="2"/>
        <scheme val="minor"/>
      </rPr>
      <t>(1)</t>
    </r>
    <r>
      <rPr>
        <i/>
        <sz val="9"/>
        <color theme="1"/>
        <rFont val="Calibri"/>
        <family val="2"/>
        <scheme val="minor"/>
      </rPr>
      <t xml:space="preserve"> Fuente: inflación estimada por la compañía basada en información histórica publicada por los Bancos Centrales de cada país.</t>
    </r>
  </si>
  <si>
    <t xml:space="preserve">TRIMESTRAL - VOLUMEN, TRANSACCIONES E INGRESOS </t>
  </si>
  <si>
    <r>
      <t xml:space="preserve">Agua </t>
    </r>
    <r>
      <rPr>
        <vertAlign val="superscript"/>
        <sz val="12"/>
        <color rgb="FFC00000"/>
        <rFont val="Calibri"/>
        <family val="2"/>
        <scheme val="minor"/>
      </rPr>
      <t>(1)</t>
    </r>
  </si>
  <si>
    <r>
      <t xml:space="preserve">Garrafón </t>
    </r>
    <r>
      <rPr>
        <vertAlign val="superscript"/>
        <sz val="12"/>
        <color rgb="FFC00000"/>
        <rFont val="Calibri"/>
        <family val="2"/>
        <scheme val="minor"/>
      </rPr>
      <t>(2)</t>
    </r>
  </si>
  <si>
    <r>
      <rPr>
        <i/>
        <vertAlign val="superscript"/>
        <sz val="12"/>
        <color theme="1"/>
        <rFont val="Calibri"/>
        <family val="2"/>
        <scheme val="minor"/>
      </rPr>
      <t>(1)</t>
    </r>
    <r>
      <rPr>
        <i/>
        <sz val="12"/>
        <color theme="1"/>
        <rFont val="Calibri"/>
        <family val="2"/>
        <scheme val="minor"/>
      </rPr>
      <t xml:space="preserve"> Excluye presentaciones mayores a 5.0 litros; incluye agua saborizada. </t>
    </r>
  </si>
  <si>
    <r>
      <rPr>
        <i/>
        <vertAlign val="superscript"/>
        <sz val="12"/>
        <color theme="1"/>
        <rFont val="Calibri"/>
        <family val="2"/>
        <scheme val="minor"/>
      </rPr>
      <t>(2)</t>
    </r>
    <r>
      <rPr>
        <i/>
        <sz val="12"/>
        <color theme="1"/>
        <rFont val="Calibri"/>
        <family val="2"/>
        <scheme val="minor"/>
      </rPr>
      <t xml:space="preserve"> Garrafón: Agua embotellada no carbonatada en presentaciones de 5.0, 19.0 y 20.0 litros; incluye agua saborizada.</t>
    </r>
  </si>
  <si>
    <t xml:space="preserve">Cambio contra el mismo periodo del año anterior </t>
  </si>
  <si>
    <t>Activos Corrientes</t>
  </si>
  <si>
    <t>Activos no corrientes</t>
  </si>
  <si>
    <t>Pasivos no corrientes</t>
  </si>
  <si>
    <t xml:space="preserve">Utilidad neta mayoritaria </t>
  </si>
  <si>
    <t xml:space="preserve">Pasivo Corriente </t>
  </si>
  <si>
    <t>Préstamos bancarios y documentos por pagar</t>
  </si>
  <si>
    <r>
      <t xml:space="preserve">% Deuda Total </t>
    </r>
    <r>
      <rPr>
        <vertAlign val="superscript"/>
        <sz val="11"/>
        <rFont val="Calibri"/>
        <family val="2"/>
        <scheme val="minor"/>
      </rPr>
      <t xml:space="preserve">(1) </t>
    </r>
  </si>
  <si>
    <r>
      <t xml:space="preserve">% Tasa de interés variable </t>
    </r>
    <r>
      <rPr>
        <vertAlign val="superscript"/>
        <sz val="11"/>
        <rFont val="Calibri"/>
        <family val="2"/>
        <scheme val="minor"/>
      </rPr>
      <t>(1) (2)</t>
    </r>
  </si>
  <si>
    <t>% de Ing.</t>
  </si>
  <si>
    <t>% of Ing.</t>
  </si>
  <si>
    <r>
      <t xml:space="preserve">Δ% Comparable </t>
    </r>
    <r>
      <rPr>
        <b/>
        <vertAlign val="superscript"/>
        <sz val="9"/>
        <color rgb="FFC00000"/>
        <rFont val="Calibri"/>
        <family val="2"/>
        <scheme val="minor"/>
      </rPr>
      <t>(6)</t>
    </r>
  </si>
  <si>
    <t>Acumulado 2019</t>
  </si>
  <si>
    <t>Δ% 
Reportado</t>
  </si>
  <si>
    <r>
      <t xml:space="preserve">Δ%
 Comparable </t>
    </r>
    <r>
      <rPr>
        <b/>
        <vertAlign val="superscript"/>
        <sz val="9"/>
        <color rgb="FFC00000"/>
        <rFont val="Calibri"/>
        <family val="2"/>
        <scheme val="minor"/>
      </rPr>
      <t>(6)</t>
    </r>
  </si>
  <si>
    <t>YTD 19</t>
  </si>
  <si>
    <t>Tipo de cambio acumulado                                           (moneda local por USD)</t>
  </si>
  <si>
    <t>Jun-19</t>
  </si>
  <si>
    <t>Acumulado 2020</t>
  </si>
  <si>
    <t xml:space="preserve"> Dec-19</t>
  </si>
  <si>
    <t>Año 2019</t>
  </si>
  <si>
    <t>YTD 20</t>
  </si>
  <si>
    <t>Jun-20</t>
  </si>
  <si>
    <t xml:space="preserve">Volume </t>
  </si>
  <si>
    <t>YoY</t>
  </si>
  <si>
    <t xml:space="preserve">Centroamérica </t>
  </si>
  <si>
    <t xml:space="preserve">Argentina </t>
  </si>
  <si>
    <t xml:space="preserve">Uruguay </t>
  </si>
  <si>
    <t>Transacciones</t>
  </si>
  <si>
    <t>Agua</t>
  </si>
  <si>
    <t>Reportado</t>
  </si>
  <si>
    <r>
      <t xml:space="preserve">Comparable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</si>
  <si>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>Comparable</t>
    </r>
    <r>
      <rPr>
        <b/>
        <vertAlign val="superscript"/>
        <sz val="10"/>
        <color theme="0"/>
        <rFont val="Calibri"/>
        <family val="2"/>
        <scheme val="minor"/>
      </rPr>
      <t xml:space="preserve"> (1)</t>
    </r>
  </si>
  <si>
    <r>
      <t xml:space="preserve">Flujo operativo </t>
    </r>
    <r>
      <rPr>
        <vertAlign val="superscript"/>
        <sz val="10"/>
        <rFont val="Calibri"/>
        <family val="2"/>
        <scheme val="minor"/>
      </rPr>
      <t>(2)</t>
    </r>
  </si>
  <si>
    <r>
      <t xml:space="preserve">Flujo operativo </t>
    </r>
    <r>
      <rPr>
        <vertAlign val="superscript"/>
        <sz val="10"/>
        <color indexed="8"/>
        <rFont val="Calibri"/>
        <family val="2"/>
        <scheme val="minor"/>
      </rPr>
      <t>(2)</t>
    </r>
  </si>
  <si>
    <r>
      <t xml:space="preserve">Δ%  Comparable </t>
    </r>
    <r>
      <rPr>
        <b/>
        <vertAlign val="superscript"/>
        <sz val="8"/>
        <color rgb="FFC00000"/>
        <rFont val="Calibri"/>
        <family val="2"/>
        <scheme val="minor"/>
      </rPr>
      <t>(7)</t>
    </r>
  </si>
  <si>
    <r>
      <t xml:space="preserve">Δ% Comparable </t>
    </r>
    <r>
      <rPr>
        <b/>
        <vertAlign val="superscript"/>
        <sz val="8"/>
        <color rgb="FFC00000"/>
        <rFont val="Calibri"/>
        <family val="2"/>
        <scheme val="minor"/>
      </rPr>
      <t>(7)</t>
    </r>
  </si>
  <si>
    <r>
      <t xml:space="preserve">Utilidad de operación  </t>
    </r>
    <r>
      <rPr>
        <b/>
        <vertAlign val="superscript"/>
        <sz val="8"/>
        <color indexed="8"/>
        <rFont val="Calibri"/>
        <family val="2"/>
        <scheme val="minor"/>
      </rPr>
      <t>(5)</t>
    </r>
  </si>
  <si>
    <r>
      <t xml:space="preserve">Método de participación  no operativo (utilidad) pérdida en los resultados de asociadas </t>
    </r>
    <r>
      <rPr>
        <vertAlign val="superscript"/>
        <sz val="8"/>
        <color indexed="8"/>
        <rFont val="Calibri"/>
        <family val="2"/>
        <scheme val="minor"/>
      </rPr>
      <t>(4)</t>
    </r>
  </si>
  <si>
    <r>
      <t xml:space="preserve">Utilidad de operación </t>
    </r>
    <r>
      <rPr>
        <vertAlign val="superscript"/>
        <sz val="8"/>
        <color indexed="8"/>
        <rFont val="Calibri"/>
        <family val="2"/>
        <scheme val="minor"/>
      </rPr>
      <t>(5)</t>
    </r>
  </si>
  <si>
    <r>
      <t xml:space="preserve">Flujo operativo </t>
    </r>
    <r>
      <rPr>
        <b/>
        <vertAlign val="superscript"/>
        <sz val="8"/>
        <color indexed="8"/>
        <rFont val="Calibri"/>
        <family val="2"/>
        <scheme val="minor"/>
      </rPr>
      <t>(5)(6)</t>
    </r>
  </si>
  <si>
    <r>
      <t xml:space="preserve">      Brasil </t>
    </r>
    <r>
      <rPr>
        <vertAlign val="superscript"/>
        <sz val="12"/>
        <rFont val="Calibri"/>
        <family val="2"/>
        <scheme val="minor"/>
      </rPr>
      <t>(3)</t>
    </r>
  </si>
  <si>
    <r>
      <t xml:space="preserve">Brasil </t>
    </r>
    <r>
      <rPr>
        <vertAlign val="superscript"/>
        <sz val="12"/>
        <rFont val="Calibri"/>
        <family val="2"/>
        <scheme val="minor"/>
      </rPr>
      <t>(4)</t>
    </r>
  </si>
  <si>
    <r>
      <rPr>
        <i/>
        <vertAlign val="superscript"/>
        <sz val="12"/>
        <color theme="1"/>
        <rFont val="Calibri"/>
        <family val="2"/>
        <scheme val="minor"/>
      </rPr>
      <t>(3)</t>
    </r>
    <r>
      <rPr>
        <i/>
        <sz val="12"/>
        <color theme="1"/>
        <rFont val="Calibri"/>
        <family val="2"/>
        <scheme val="minor"/>
      </rPr>
      <t xml:space="preserve"> Volumen y transacciones de Brasil no incluye cerveza. </t>
    </r>
  </si>
  <si>
    <t>YTD 2019</t>
  </si>
  <si>
    <t xml:space="preserve">(1) Excluye presentaciones mayores a 5.0 litros; incluye agua saborizada. </t>
  </si>
  <si>
    <t>(2) Garrafón: Agua embotellada no carbonatada en presentaciones de 5.0, 19.0 y 20.0 litros; incluye agua saborizada.</t>
  </si>
  <si>
    <t xml:space="preserve">(3) Volumen y transacciones de Brasil no incluye cerveza. </t>
  </si>
  <si>
    <t>Acumulado</t>
  </si>
  <si>
    <t>U12M 2020</t>
  </si>
  <si>
    <t>ACUMULADO - VOLUMEN, TRANSACCIONES &amp; INGRESOS</t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</si>
  <si>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Calculado sobre la ponderación de la mezcla de deuda remanente para cada año.</t>
    </r>
  </si>
  <si>
    <t>3T 2020</t>
  </si>
  <si>
    <t>3T 2019</t>
  </si>
  <si>
    <t>30 de septiembre de 2020</t>
  </si>
  <si>
    <t xml:space="preserve">Por el tercer trimestre de: </t>
  </si>
  <si>
    <t>Por el tercer trimestre de:</t>
  </si>
  <si>
    <t xml:space="preserve">Para los primeros nueve meses de: </t>
  </si>
  <si>
    <t>3T20</t>
  </si>
  <si>
    <t>3T19</t>
  </si>
  <si>
    <t>Sep-20</t>
  </si>
  <si>
    <t>Sep-19</t>
  </si>
  <si>
    <r>
      <rPr>
        <i/>
        <vertAlign val="superscript"/>
        <sz val="12"/>
        <rFont val="Calibri"/>
        <family val="2"/>
        <scheme val="minor"/>
      </rPr>
      <t>(4)</t>
    </r>
    <r>
      <rPr>
        <i/>
        <sz val="12"/>
        <rFont val="Calibri"/>
        <family val="2"/>
        <scheme val="minor"/>
      </rPr>
      <t xml:space="preserve"> Brasil incluye ingresos de cerveza por Ps. 3,908.8 million para el segundo trimestre de 2020 y Ps. 3,428.3 milliones para el mismo periodo del año anterior.</t>
    </r>
  </si>
  <si>
    <t>(4) Brasil incluye ingresos de cerveza por Ps. 11,162.9 million para el segundo trimestre de 2020 y Ps. 10,848.2 milliones para el mismo periodo del año anterior.</t>
  </si>
  <si>
    <t xml:space="preserve"> Sep-20</t>
  </si>
  <si>
    <t>RESULTADOS CONSOLIDADOS DE LOS PRIMEROS NUEVE MESES</t>
  </si>
  <si>
    <t>RESULTADOS CONSOLIDADOS DEL TERCER TRIMESTRE</t>
  </si>
  <si>
    <t>RESULTADOS DE DIVISIÓN MÉXICO Y CENTROAMÉRICA</t>
  </si>
  <si>
    <t>RESULTADOS DE DIVISIÓN SUDAMÉRICA</t>
  </si>
  <si>
    <t>Deuda a corto plazo y documentos</t>
  </si>
  <si>
    <t>Proveedores</t>
  </si>
  <si>
    <t>Vencimiento CP del pasivo por Arrendamiento a LP</t>
  </si>
  <si>
    <t>Otros pasivos corto plazo</t>
  </si>
  <si>
    <t>Pasivo circulante</t>
  </si>
  <si>
    <t>Obligaciones por Arrendamiento LP</t>
  </si>
  <si>
    <t>Depreciación acumulada</t>
  </si>
  <si>
    <t>Otros pasivos de largo plazo</t>
  </si>
  <si>
    <t>Total propiedad, planta y equipo, neto</t>
  </si>
  <si>
    <t>Total pasivo</t>
  </si>
  <si>
    <t>Activos por Derechos de Uso</t>
  </si>
  <si>
    <t>Inversión en acciones</t>
  </si>
  <si>
    <t>Activos intangibles</t>
  </si>
  <si>
    <t>Total participación controladora</t>
  </si>
  <si>
    <t>Otros activos no circulantes</t>
  </si>
  <si>
    <t>Total capital</t>
  </si>
  <si>
    <t xml:space="preserve">Total activos  </t>
  </si>
  <si>
    <t>Total Pasivo y Capital</t>
  </si>
  <si>
    <t>Ventas netas.</t>
  </si>
  <si>
    <t>Otros ingresos de operación.</t>
  </si>
  <si>
    <t>Gastos de operación</t>
  </si>
  <si>
    <t>Otros gastos operativos, neto</t>
  </si>
  <si>
    <t>Depreciación, amortización y otros cargos virtuales</t>
  </si>
  <si>
    <t>RESUMEN FINANCIERO DE LOS RESULTADOS DEL TERCER TRIMESTRE Y DE LOS PRIMEROS NUEVE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</si>
</sst>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(* #,##0.00_);_(* \(#,##0.00\);_(* &quot;-&quot;??_);_(@_)"/>
    <numFmt numFmtId="166" formatCode="_(* #,##0_);_(* \(#,##0\);_(* &quot;-&quot;??_);_(@_)"/>
    <numFmt numFmtId="167" formatCode="0.0"/>
    <numFmt numFmtId="168" formatCode="_-* #,##0_-;\-* #,##0_-;_-* &quot;-&quot;??_-;_-@_-"/>
    <numFmt numFmtId="169" formatCode="_(* #,##0.0_);_(* \(#,##0.0\);_(* &quot;-&quot;??_);_(@_)"/>
    <numFmt numFmtId="170" formatCode="[$-409]mmm\-yy;@"/>
    <numFmt numFmtId="171" formatCode="_(* #,##0.0000_);_(* \(#,##0.0000\);_(* &quot;-&quot;??_);_(@_)"/>
    <numFmt numFmtId="172" formatCode="0.0%;\(0.0%\)"/>
  </numFmts>
  <fonts count="9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Calibri"/>
      <family val="2"/>
      <scheme val="minor"/>
    </font>
    <font>
      <sz val="8"/>
      <color indexed="12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sz val="10"/>
      <color indexed="12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rgb="FF39394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850026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9"/>
      <color rgb="FF393943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C00000"/>
      <name val="Calibri"/>
      <family val="2"/>
      <scheme val="minor"/>
    </font>
    <font>
      <i/>
      <sz val="9"/>
      <name val="Calibri"/>
      <family val="2"/>
      <scheme val="minor"/>
    </font>
    <font>
      <b/>
      <sz val="8"/>
      <color rgb="FF393943"/>
      <name val="Calibri"/>
      <family val="2"/>
      <scheme val="minor"/>
    </font>
    <font>
      <b/>
      <vertAlign val="superscript"/>
      <sz val="8"/>
      <color rgb="FF393943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vertAlign val="superscript"/>
      <sz val="8"/>
      <color rgb="FFC00000"/>
      <name val="Calibri"/>
      <family val="2"/>
      <scheme val="minor"/>
    </font>
    <font>
      <b/>
      <vertAlign val="superscript"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C00000"/>
      <name val="Calibri"/>
      <family val="2"/>
      <scheme val="minor"/>
    </font>
    <font>
      <sz val="9"/>
      <color rgb="FFFF0000"/>
      <name val="Calibri"/>
      <family val="2"/>
      <scheme val="minor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vertAlign val="superscript"/>
      <sz val="7"/>
      <color indexed="8"/>
      <name val="Calibri"/>
      <family val="2"/>
      <scheme val="minor"/>
    </font>
    <font>
      <sz val="8"/>
      <color indexed="10"/>
      <name val="Calibri"/>
      <family val="2"/>
      <scheme val="minor"/>
    </font>
    <font>
      <sz val="11"/>
      <name val="Arial Narrow"/>
      <family val="2"/>
    </font>
    <font>
      <sz val="11"/>
      <color indexed="10"/>
      <name val="Arial Narrow"/>
      <family val="2"/>
    </font>
    <font>
      <vertAlign val="superscript"/>
      <sz val="11"/>
      <color indexed="8"/>
      <name val="Arial Narrow"/>
      <family val="2"/>
    </font>
    <font>
      <sz val="12"/>
      <name val="Arial Narrow"/>
      <family val="2"/>
    </font>
    <font>
      <sz val="11"/>
      <color indexed="8"/>
      <name val="Arial Narrow"/>
      <family val="2"/>
    </font>
    <font>
      <b/>
      <sz val="8"/>
      <color rgb="FF850026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vertAlign val="superscript"/>
      <sz val="9"/>
      <color rgb="FFC00000"/>
      <name val="Calibri"/>
      <family val="2"/>
      <scheme val="minor"/>
    </font>
    <font>
      <b/>
      <vertAlign val="superscript"/>
      <sz val="9"/>
      <color indexed="8"/>
      <name val="Calibri"/>
      <family val="2"/>
      <scheme val="minor"/>
    </font>
    <font>
      <b/>
      <vertAlign val="superscript"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color rgb="FF850026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i/>
      <sz val="9"/>
      <color indexed="12"/>
      <name val="Calibri"/>
      <family val="2"/>
      <scheme val="minor"/>
    </font>
    <font>
      <i/>
      <vertAlign val="superscript"/>
      <sz val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39394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vertAlign val="superscript"/>
      <sz val="12"/>
      <color indexed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indexed="12"/>
      <name val="Calibri"/>
      <family val="2"/>
      <scheme val="minor"/>
    </font>
    <font>
      <vertAlign val="superscript"/>
      <sz val="12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vertAlign val="superscript"/>
      <sz val="12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Arial"/>
      <family val="2"/>
    </font>
    <font>
      <b/>
      <sz val="10.5"/>
      <color indexed="8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indexed="12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9394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/>
      <right/>
      <top/>
      <bottom style="dotted">
        <color rgb="FF39394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393943"/>
      </top>
      <bottom style="medium">
        <color rgb="FFC00000"/>
      </bottom>
      <diagonal/>
    </border>
    <border>
      <left/>
      <right/>
      <top/>
      <bottom style="thin">
        <color rgb="FF393943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thin">
        <color rgb="FFC00000"/>
      </top>
      <bottom/>
      <diagonal/>
    </border>
    <border>
      <left/>
      <right/>
      <top style="medium">
        <color rgb="FFC00000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C00000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0" fontId="8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42">
    <xf numFmtId="0" fontId="0" fillId="0" borderId="0" xfId="0"/>
    <xf numFmtId="0" fontId="3" fillId="0" borderId="0" xfId="0" applyFont="1"/>
    <xf numFmtId="0" fontId="1" fillId="0" borderId="0" xfId="0" applyFont="1" applyBorder="1"/>
    <xf numFmtId="0" fontId="6" fillId="0" borderId="0" xfId="0" applyFont="1" applyBorder="1"/>
    <xf numFmtId="0" fontId="6" fillId="0" borderId="3" xfId="0" applyFont="1" applyBorder="1"/>
    <xf numFmtId="0" fontId="3" fillId="0" borderId="0" xfId="0" applyFont="1" applyBorder="1"/>
    <xf numFmtId="0" fontId="6" fillId="0" borderId="0" xfId="0" applyFont="1" applyFill="1" applyBorder="1"/>
    <xf numFmtId="0" fontId="10" fillId="4" borderId="0" xfId="3" applyFont="1" applyFill="1" applyBorder="1" applyAlignment="1">
      <alignment horizontal="centerContinuous" vertical="center" wrapText="1"/>
    </xf>
    <xf numFmtId="0" fontId="10" fillId="4" borderId="0" xfId="3" applyFont="1" applyFill="1" applyBorder="1" applyAlignment="1">
      <alignment horizontal="centerContinuous" vertical="center"/>
    </xf>
    <xf numFmtId="0" fontId="11" fillId="4" borderId="0" xfId="4" applyFont="1" applyFill="1" applyBorder="1" applyAlignment="1">
      <alignment horizontal="centerContinuous" vertical="center" shrinkToFit="1"/>
    </xf>
    <xf numFmtId="0" fontId="12" fillId="4" borderId="0" xfId="4" applyFont="1" applyFill="1" applyBorder="1" applyAlignment="1">
      <alignment vertical="center" wrapText="1"/>
    </xf>
    <xf numFmtId="0" fontId="12" fillId="4" borderId="0" xfId="4" applyFont="1" applyFill="1" applyBorder="1" applyAlignment="1">
      <alignment vertical="center"/>
    </xf>
    <xf numFmtId="0" fontId="13" fillId="4" borderId="0" xfId="4" applyFont="1" applyFill="1" applyBorder="1" applyAlignment="1">
      <alignment vertical="center" shrinkToFit="1"/>
    </xf>
    <xf numFmtId="0" fontId="2" fillId="3" borderId="0" xfId="4" applyFont="1" applyFill="1" applyBorder="1" applyAlignment="1">
      <alignment horizontal="centerContinuous" vertical="center" shrinkToFit="1"/>
    </xf>
    <xf numFmtId="0" fontId="3" fillId="0" borderId="0" xfId="0" applyFont="1" applyAlignment="1">
      <alignment vertical="center"/>
    </xf>
    <xf numFmtId="0" fontId="14" fillId="4" borderId="0" xfId="4" applyFont="1" applyFill="1"/>
    <xf numFmtId="0" fontId="11" fillId="4" borderId="0" xfId="4" applyFont="1" applyFill="1" applyBorder="1" applyAlignment="1">
      <alignment vertical="center" shrinkToFit="1"/>
    </xf>
    <xf numFmtId="0" fontId="15" fillId="5" borderId="4" xfId="4" applyFont="1" applyFill="1" applyBorder="1" applyAlignment="1">
      <alignment horizontal="center" vertical="center" wrapText="1" shrinkToFit="1"/>
    </xf>
    <xf numFmtId="0" fontId="16" fillId="5" borderId="4" xfId="4" applyFont="1" applyFill="1" applyBorder="1" applyAlignment="1">
      <alignment horizontal="center" vertical="center" wrapText="1" shrinkToFit="1"/>
    </xf>
    <xf numFmtId="0" fontId="17" fillId="4" borderId="0" xfId="4" applyFont="1" applyFill="1" applyBorder="1" applyAlignment="1">
      <alignment horizontal="center" vertical="center" wrapText="1" shrinkToFi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left" vertical="center" wrapText="1" shrinkToFit="1"/>
    </xf>
    <xf numFmtId="3" fontId="18" fillId="0" borderId="0" xfId="0" applyNumberFormat="1" applyFont="1" applyFill="1" applyBorder="1" applyAlignment="1">
      <alignment horizontal="center"/>
    </xf>
    <xf numFmtId="0" fontId="7" fillId="0" borderId="3" xfId="4" applyFont="1" applyFill="1" applyBorder="1" applyAlignment="1">
      <alignment wrapText="1"/>
    </xf>
    <xf numFmtId="0" fontId="7" fillId="0" borderId="3" xfId="4" applyFont="1" applyFill="1" applyBorder="1" applyAlignment="1">
      <alignment vertical="center" wrapText="1" shrinkToFit="1"/>
    </xf>
    <xf numFmtId="166" fontId="3" fillId="0" borderId="3" xfId="1" applyNumberFormat="1" applyFont="1" applyFill="1" applyBorder="1" applyAlignment="1">
      <alignment horizontal="center" vertical="center" wrapText="1" shrinkToFit="1"/>
    </xf>
    <xf numFmtId="0" fontId="21" fillId="4" borderId="0" xfId="4" applyFont="1" applyFill="1" applyBorder="1" applyAlignment="1">
      <alignment vertical="center"/>
    </xf>
    <xf numFmtId="0" fontId="21" fillId="4" borderId="0" xfId="4" applyFont="1" applyFill="1" applyAlignment="1">
      <alignment vertical="center"/>
    </xf>
    <xf numFmtId="0" fontId="23" fillId="4" borderId="0" xfId="0" applyFont="1" applyFill="1" applyAlignment="1">
      <alignment vertical="center"/>
    </xf>
    <xf numFmtId="0" fontId="21" fillId="5" borderId="0" xfId="4" applyFont="1" applyFill="1" applyBorder="1" applyAlignment="1">
      <alignment vertical="center"/>
    </xf>
    <xf numFmtId="0" fontId="21" fillId="5" borderId="0" xfId="4" applyFont="1" applyFill="1" applyAlignment="1">
      <alignment vertical="center"/>
    </xf>
    <xf numFmtId="0" fontId="23" fillId="4" borderId="0" xfId="0" applyFont="1" applyFill="1" applyAlignment="1">
      <alignment vertical="center" wrapText="1" shrinkToFit="1"/>
    </xf>
    <xf numFmtId="0" fontId="10" fillId="4" borderId="0" xfId="0" applyFont="1" applyFill="1" applyAlignment="1">
      <alignment horizontal="centerContinuous" vertical="center" wrapText="1"/>
    </xf>
    <xf numFmtId="0" fontId="10" fillId="4" borderId="0" xfId="0" applyFont="1" applyFill="1" applyBorder="1" applyAlignment="1">
      <alignment horizontal="centerContinuous" vertical="center" wrapText="1" shrinkToFit="1"/>
    </xf>
    <xf numFmtId="0" fontId="10" fillId="4" borderId="0" xfId="0" applyFont="1" applyFill="1" applyAlignment="1">
      <alignment horizontal="right" vertical="center" wrapText="1" shrinkToFit="1"/>
    </xf>
    <xf numFmtId="0" fontId="10" fillId="4" borderId="0" xfId="0" applyFont="1" applyFill="1" applyBorder="1" applyAlignment="1">
      <alignment horizontal="right" vertical="center" wrapText="1" shrinkToFit="1"/>
    </xf>
    <xf numFmtId="0" fontId="10" fillId="0" borderId="0" xfId="0" applyFont="1" applyFill="1" applyBorder="1" applyAlignment="1">
      <alignment horizontal="centerContinuous" vertical="center" wrapText="1" shrinkToFit="1"/>
    </xf>
    <xf numFmtId="166" fontId="36" fillId="4" borderId="0" xfId="0" applyNumberFormat="1" applyFont="1" applyFill="1" applyBorder="1" applyAlignment="1">
      <alignment horizontal="centerContinuous" vertical="center" wrapText="1" shrinkToFit="1"/>
    </xf>
    <xf numFmtId="169" fontId="36" fillId="4" borderId="0" xfId="1" applyNumberFormat="1" applyFont="1" applyFill="1" applyBorder="1" applyAlignment="1">
      <alignment horizontal="centerContinuous" vertical="center" wrapText="1" shrinkToFit="1"/>
    </xf>
    <xf numFmtId="0" fontId="10" fillId="4" borderId="0" xfId="3" quotePrefix="1" applyFont="1" applyFill="1" applyBorder="1" applyAlignment="1">
      <alignment horizontal="left" vertical="center" wrapText="1"/>
    </xf>
    <xf numFmtId="0" fontId="10" fillId="4" borderId="0" xfId="3" quotePrefix="1" applyFont="1" applyFill="1" applyBorder="1" applyAlignment="1">
      <alignment horizontal="left" vertical="center" wrapText="1" shrinkToFit="1"/>
    </xf>
    <xf numFmtId="0" fontId="23" fillId="0" borderId="0" xfId="0" applyFont="1" applyFill="1" applyBorder="1" applyAlignment="1">
      <alignment vertical="center" wrapText="1" shrinkToFit="1"/>
    </xf>
    <xf numFmtId="0" fontId="10" fillId="4" borderId="0" xfId="3" applyFont="1" applyFill="1" applyBorder="1" applyAlignment="1">
      <alignment horizontal="left" vertical="center" wrapText="1"/>
    </xf>
    <xf numFmtId="0" fontId="10" fillId="4" borderId="0" xfId="3" applyFont="1" applyFill="1" applyBorder="1" applyAlignment="1">
      <alignment horizontal="left" vertical="center" wrapText="1" shrinkToFit="1"/>
    </xf>
    <xf numFmtId="0" fontId="32" fillId="4" borderId="0" xfId="0" applyFont="1" applyFill="1" applyBorder="1" applyAlignment="1">
      <alignment horizontal="right" vertical="center" wrapText="1" shrinkToFit="1"/>
    </xf>
    <xf numFmtId="0" fontId="32" fillId="4" borderId="0" xfId="0" applyFont="1" applyFill="1" applyBorder="1" applyAlignment="1">
      <alignment horizontal="center" vertical="center" wrapText="1" shrinkToFit="1"/>
    </xf>
    <xf numFmtId="0" fontId="32" fillId="4" borderId="0" xfId="0" applyFont="1" applyFill="1" applyBorder="1" applyAlignment="1">
      <alignment horizontal="right" vertical="center"/>
    </xf>
    <xf numFmtId="0" fontId="39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 wrapText="1" shrinkToFit="1"/>
    </xf>
    <xf numFmtId="0" fontId="39" fillId="4" borderId="0" xfId="0" applyFont="1" applyFill="1" applyBorder="1" applyAlignment="1">
      <alignment vertical="center"/>
    </xf>
    <xf numFmtId="0" fontId="39" fillId="5" borderId="0" xfId="0" applyFont="1" applyFill="1" applyBorder="1" applyAlignment="1">
      <alignment vertical="center" wrapText="1" shrinkToFit="1"/>
    </xf>
    <xf numFmtId="0" fontId="36" fillId="4" borderId="0" xfId="0" applyFont="1" applyFill="1" applyBorder="1" applyAlignment="1">
      <alignment vertical="center"/>
    </xf>
    <xf numFmtId="0" fontId="23" fillId="5" borderId="0" xfId="0" applyFont="1" applyFill="1" applyAlignment="1">
      <alignment vertical="center" wrapText="1" shrinkToFit="1"/>
    </xf>
    <xf numFmtId="0" fontId="23" fillId="4" borderId="0" xfId="0" applyFont="1" applyFill="1" applyBorder="1" applyAlignment="1">
      <alignment vertical="center" wrapText="1" shrinkToFit="1"/>
    </xf>
    <xf numFmtId="0" fontId="39" fillId="5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 wrapText="1" shrinkToFit="1"/>
    </xf>
    <xf numFmtId="0" fontId="40" fillId="5" borderId="0" xfId="0" applyFont="1" applyFill="1" applyBorder="1" applyAlignment="1">
      <alignment vertical="center" wrapText="1" shrinkToFit="1"/>
    </xf>
    <xf numFmtId="0" fontId="39" fillId="4" borderId="0" xfId="0" quotePrefix="1" applyFont="1" applyFill="1" applyBorder="1" applyAlignment="1">
      <alignment horizontal="left" vertical="center"/>
    </xf>
    <xf numFmtId="166" fontId="23" fillId="5" borderId="0" xfId="1" applyNumberFormat="1" applyFont="1" applyFill="1" applyBorder="1" applyAlignment="1">
      <alignment horizontal="right" vertical="center" wrapText="1" shrinkToFit="1"/>
    </xf>
    <xf numFmtId="0" fontId="39" fillId="5" borderId="5" xfId="0" applyFont="1" applyFill="1" applyBorder="1" applyAlignment="1">
      <alignment horizontal="left" vertical="center" wrapText="1"/>
    </xf>
    <xf numFmtId="0" fontId="39" fillId="4" borderId="0" xfId="0" applyFont="1" applyFill="1" applyBorder="1" applyAlignment="1">
      <alignment vertical="center" wrapText="1"/>
    </xf>
    <xf numFmtId="0" fontId="39" fillId="4" borderId="0" xfId="0" applyFont="1" applyFill="1" applyBorder="1" applyAlignment="1">
      <alignment vertical="center" wrapText="1" shrinkToFit="1"/>
    </xf>
    <xf numFmtId="164" fontId="41" fillId="4" borderId="0" xfId="2" applyNumberFormat="1" applyFont="1" applyFill="1" applyBorder="1" applyAlignment="1">
      <alignment horizontal="right" vertical="center" wrapText="1" shrinkToFit="1"/>
    </xf>
    <xf numFmtId="166" fontId="39" fillId="4" borderId="0" xfId="1" applyNumberFormat="1" applyFont="1" applyFill="1" applyBorder="1" applyAlignment="1">
      <alignment horizontal="right" vertical="center" wrapText="1" shrinkToFit="1"/>
    </xf>
    <xf numFmtId="169" fontId="36" fillId="4" borderId="0" xfId="1" applyNumberFormat="1" applyFont="1" applyFill="1" applyBorder="1" applyAlignment="1">
      <alignment horizontal="right" vertical="center" wrapText="1" shrinkToFit="1"/>
    </xf>
    <xf numFmtId="169" fontId="39" fillId="4" borderId="0" xfId="1" applyNumberFormat="1" applyFont="1" applyFill="1" applyBorder="1" applyAlignment="1">
      <alignment horizontal="right" vertical="center" wrapText="1" shrinkToFit="1"/>
    </xf>
    <xf numFmtId="166" fontId="39" fillId="4" borderId="9" xfId="1" applyNumberFormat="1" applyFont="1" applyFill="1" applyBorder="1" applyAlignment="1">
      <alignment horizontal="right" vertical="center" wrapText="1" shrinkToFit="1"/>
    </xf>
    <xf numFmtId="169" fontId="39" fillId="4" borderId="9" xfId="1" applyNumberFormat="1" applyFont="1" applyFill="1" applyBorder="1" applyAlignment="1">
      <alignment horizontal="right" vertical="center" wrapText="1" shrinkToFit="1"/>
    </xf>
    <xf numFmtId="0" fontId="23" fillId="4" borderId="9" xfId="0" applyFont="1" applyFill="1" applyBorder="1" applyAlignment="1">
      <alignment horizontal="right" vertical="center" wrapText="1" shrinkToFit="1"/>
    </xf>
    <xf numFmtId="0" fontId="25" fillId="3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right" vertical="center" wrapText="1" shrinkToFit="1"/>
    </xf>
    <xf numFmtId="0" fontId="42" fillId="0" borderId="0" xfId="0" applyFont="1" applyFill="1" applyBorder="1" applyAlignment="1">
      <alignment vertical="center" wrapText="1" shrinkToFit="1"/>
    </xf>
    <xf numFmtId="0" fontId="39" fillId="4" borderId="7" xfId="0" applyFont="1" applyFill="1" applyBorder="1" applyAlignment="1">
      <alignment horizontal="left" wrapText="1"/>
    </xf>
    <xf numFmtId="0" fontId="39" fillId="4" borderId="0" xfId="0" applyFont="1" applyFill="1" applyBorder="1" applyAlignment="1">
      <alignment horizontal="left" vertical="center" wrapText="1" shrinkToFit="1"/>
    </xf>
    <xf numFmtId="166" fontId="23" fillId="0" borderId="0" xfId="1" applyNumberFormat="1" applyFont="1" applyFill="1" applyBorder="1" applyAlignment="1">
      <alignment vertical="center" wrapText="1" shrinkToFit="1"/>
    </xf>
    <xf numFmtId="0" fontId="39" fillId="4" borderId="7" xfId="0" applyFont="1" applyFill="1" applyBorder="1" applyAlignment="1">
      <alignment wrapText="1"/>
    </xf>
    <xf numFmtId="167" fontId="43" fillId="0" borderId="7" xfId="0" applyNumberFormat="1" applyFont="1" applyFill="1" applyBorder="1" applyAlignment="1">
      <alignment horizontal="right" vertical="center" wrapText="1" shrinkToFit="1"/>
    </xf>
    <xf numFmtId="0" fontId="39" fillId="4" borderId="2" xfId="0" applyFont="1" applyFill="1" applyBorder="1" applyAlignment="1">
      <alignment vertical="center" wrapText="1" shrinkToFit="1"/>
    </xf>
    <xf numFmtId="0" fontId="23" fillId="5" borderId="3" xfId="0" applyFont="1" applyFill="1" applyBorder="1" applyAlignment="1">
      <alignment vertical="center" wrapText="1"/>
    </xf>
    <xf numFmtId="0" fontId="23" fillId="5" borderId="3" xfId="0" applyFont="1" applyFill="1" applyBorder="1" applyAlignment="1">
      <alignment vertical="center" wrapText="1" shrinkToFit="1"/>
    </xf>
    <xf numFmtId="0" fontId="43" fillId="5" borderId="3" xfId="0" applyFont="1" applyFill="1" applyBorder="1" applyAlignment="1">
      <alignment horizontal="right" vertical="center" wrapText="1" shrinkToFit="1"/>
    </xf>
    <xf numFmtId="169" fontId="43" fillId="5" borderId="3" xfId="1" applyNumberFormat="1" applyFont="1" applyFill="1" applyBorder="1" applyAlignment="1">
      <alignment horizontal="right" vertical="center" wrapText="1" shrinkToFit="1"/>
    </xf>
    <xf numFmtId="167" fontId="43" fillId="0" borderId="3" xfId="0" applyNumberFormat="1" applyFont="1" applyFill="1" applyBorder="1" applyAlignment="1">
      <alignment horizontal="right" vertical="center" wrapText="1" shrinkToFit="1"/>
    </xf>
    <xf numFmtId="165" fontId="23" fillId="0" borderId="0" xfId="1" applyNumberFormat="1" applyFont="1" applyFill="1" applyBorder="1" applyAlignment="1">
      <alignment vertical="center" wrapText="1" shrinkToFit="1"/>
    </xf>
    <xf numFmtId="0" fontId="23" fillId="5" borderId="0" xfId="0" applyFont="1" applyFill="1" applyBorder="1" applyAlignment="1">
      <alignment vertical="center" wrapText="1" shrinkToFit="1"/>
    </xf>
    <xf numFmtId="0" fontId="23" fillId="5" borderId="9" xfId="0" applyFont="1" applyFill="1" applyBorder="1" applyAlignment="1">
      <alignment vertical="center" wrapText="1" shrinkToFit="1"/>
    </xf>
    <xf numFmtId="0" fontId="39" fillId="5" borderId="0" xfId="0" applyFont="1" applyFill="1" applyBorder="1" applyAlignment="1">
      <alignment vertical="center" wrapText="1"/>
    </xf>
    <xf numFmtId="10" fontId="36" fillId="5" borderId="0" xfId="2" applyNumberFormat="1" applyFont="1" applyFill="1" applyBorder="1" applyAlignment="1">
      <alignment horizontal="right" vertical="center" wrapText="1" shrinkToFit="1"/>
    </xf>
    <xf numFmtId="0" fontId="23" fillId="5" borderId="0" xfId="0" applyFont="1" applyFill="1" applyBorder="1" applyAlignment="1">
      <alignment horizontal="right" vertical="center" wrapText="1" shrinkToFit="1"/>
    </xf>
    <xf numFmtId="165" fontId="39" fillId="5" borderId="0" xfId="1" applyNumberFormat="1" applyFont="1" applyFill="1" applyBorder="1" applyAlignment="1">
      <alignment horizontal="right" vertical="center" wrapText="1" shrinkToFit="1"/>
    </xf>
    <xf numFmtId="165" fontId="39" fillId="4" borderId="0" xfId="1" applyNumberFormat="1" applyFont="1" applyFill="1" applyBorder="1" applyAlignment="1">
      <alignment horizontal="right" vertical="center" wrapText="1" shrinkToFit="1"/>
    </xf>
    <xf numFmtId="165" fontId="36" fillId="0" borderId="0" xfId="1" applyNumberFormat="1" applyFont="1" applyFill="1" applyBorder="1" applyAlignment="1">
      <alignment horizontal="center" vertical="center" wrapText="1" shrinkToFit="1"/>
    </xf>
    <xf numFmtId="0" fontId="23" fillId="4" borderId="0" xfId="0" applyFont="1" applyFill="1" applyAlignment="1">
      <alignment wrapText="1" shrinkToFit="1"/>
    </xf>
    <xf numFmtId="0" fontId="44" fillId="4" borderId="0" xfId="0" applyFont="1" applyFill="1" applyAlignment="1">
      <alignment vertical="center" wrapText="1" shrinkToFit="1"/>
    </xf>
    <xf numFmtId="0" fontId="23" fillId="0" borderId="0" xfId="3" applyFont="1" applyFill="1" applyBorder="1" applyAlignment="1">
      <alignment vertical="center" wrapText="1" shrinkToFit="1"/>
    </xf>
    <xf numFmtId="0" fontId="23" fillId="4" borderId="0" xfId="3" applyFont="1" applyFill="1" applyBorder="1" applyAlignment="1">
      <alignment vertical="center" wrapText="1" shrinkToFit="1"/>
    </xf>
    <xf numFmtId="169" fontId="47" fillId="4" borderId="0" xfId="1" applyNumberFormat="1" applyFont="1" applyFill="1" applyBorder="1" applyAlignment="1">
      <alignment vertical="center" wrapText="1" shrinkToFit="1"/>
    </xf>
    <xf numFmtId="0" fontId="47" fillId="0" borderId="0" xfId="0" applyFont="1" applyFill="1" applyBorder="1" applyAlignment="1">
      <alignment vertical="center" wrapText="1" shrinkToFit="1"/>
    </xf>
    <xf numFmtId="0" fontId="47" fillId="4" borderId="0" xfId="0" applyFont="1" applyFill="1" applyBorder="1" applyAlignment="1">
      <alignment vertical="center" wrapText="1" shrinkToFit="1"/>
    </xf>
    <xf numFmtId="0" fontId="47" fillId="4" borderId="0" xfId="0" applyFont="1" applyFill="1" applyAlignment="1">
      <alignment vertical="center" wrapText="1" shrinkToFit="1"/>
    </xf>
    <xf numFmtId="169" fontId="47" fillId="4" borderId="0" xfId="1" applyNumberFormat="1" applyFont="1" applyFill="1" applyAlignment="1">
      <alignment vertical="center" wrapText="1" shrinkToFit="1"/>
    </xf>
    <xf numFmtId="0" fontId="48" fillId="4" borderId="0" xfId="0" applyFont="1" applyFill="1" applyAlignment="1">
      <alignment vertical="center"/>
    </xf>
    <xf numFmtId="0" fontId="49" fillId="4" borderId="0" xfId="0" applyFont="1" applyFill="1" applyAlignment="1">
      <alignment vertical="center"/>
    </xf>
    <xf numFmtId="0" fontId="49" fillId="4" borderId="0" xfId="0" applyFont="1" applyFill="1" applyAlignment="1">
      <alignment horizontal="right" vertical="center"/>
    </xf>
    <xf numFmtId="0" fontId="49" fillId="0" borderId="0" xfId="0" applyFont="1" applyFill="1" applyBorder="1" applyAlignment="1">
      <alignment vertical="center"/>
    </xf>
    <xf numFmtId="0" fontId="49" fillId="4" borderId="0" xfId="0" applyFont="1" applyFill="1" applyBorder="1" applyAlignment="1">
      <alignment vertical="center"/>
    </xf>
    <xf numFmtId="169" fontId="49" fillId="4" borderId="0" xfId="1" applyNumberFormat="1" applyFont="1" applyFill="1" applyAlignment="1">
      <alignment vertical="center"/>
    </xf>
    <xf numFmtId="0" fontId="50" fillId="4" borderId="0" xfId="0" applyFont="1" applyFill="1" applyAlignment="1">
      <alignment vertical="center"/>
    </xf>
    <xf numFmtId="0" fontId="51" fillId="4" borderId="0" xfId="0" applyFont="1" applyFill="1" applyAlignment="1">
      <alignment vertical="center"/>
    </xf>
    <xf numFmtId="0" fontId="52" fillId="4" borderId="0" xfId="0" applyFont="1" applyFill="1" applyAlignment="1">
      <alignment vertical="center"/>
    </xf>
    <xf numFmtId="0" fontId="51" fillId="4" borderId="0" xfId="0" applyFont="1" applyFill="1" applyBorder="1" applyAlignment="1">
      <alignment vertical="center"/>
    </xf>
    <xf numFmtId="0" fontId="51" fillId="4" borderId="0" xfId="0" applyFont="1" applyFill="1" applyAlignment="1">
      <alignment horizontal="right" vertical="center"/>
    </xf>
    <xf numFmtId="0" fontId="51" fillId="4" borderId="0" xfId="0" applyFont="1" applyFill="1" applyBorder="1" applyAlignment="1">
      <alignment horizontal="right" vertical="center"/>
    </xf>
    <xf numFmtId="0" fontId="51" fillId="0" borderId="0" xfId="0" applyFont="1" applyFill="1" applyBorder="1" applyAlignment="1">
      <alignment vertical="center"/>
    </xf>
    <xf numFmtId="0" fontId="39" fillId="5" borderId="0" xfId="0" applyFont="1" applyFill="1" applyBorder="1" applyAlignment="1">
      <alignment vertical="center"/>
    </xf>
    <xf numFmtId="0" fontId="39" fillId="5" borderId="2" xfId="0" applyFont="1" applyFill="1" applyBorder="1" applyAlignment="1">
      <alignment vertical="center" wrapText="1" shrinkToFit="1"/>
    </xf>
    <xf numFmtId="169" fontId="26" fillId="5" borderId="0" xfId="1" applyNumberFormat="1" applyFont="1" applyFill="1" applyBorder="1" applyAlignment="1">
      <alignment horizontal="right" wrapText="1" shrinkToFit="1"/>
    </xf>
    <xf numFmtId="0" fontId="39" fillId="5" borderId="0" xfId="0" applyFont="1" applyFill="1" applyBorder="1" applyAlignment="1">
      <alignment horizontal="left" vertical="center" wrapText="1" indent="1"/>
    </xf>
    <xf numFmtId="0" fontId="39" fillId="5" borderId="0" xfId="0" quotePrefix="1" applyFont="1" applyFill="1" applyBorder="1" applyAlignment="1">
      <alignment horizontal="left" vertical="center"/>
    </xf>
    <xf numFmtId="0" fontId="39" fillId="5" borderId="5" xfId="0" applyFont="1" applyFill="1" applyBorder="1" applyAlignment="1">
      <alignment vertical="center" wrapText="1"/>
    </xf>
    <xf numFmtId="0" fontId="39" fillId="5" borderId="8" xfId="0" applyFont="1" applyFill="1" applyBorder="1" applyAlignment="1">
      <alignment vertical="center" wrapText="1"/>
    </xf>
    <xf numFmtId="0" fontId="39" fillId="5" borderId="3" xfId="0" applyFont="1" applyFill="1" applyBorder="1" applyAlignment="1">
      <alignment vertical="center" wrapText="1" shrinkToFit="1"/>
    </xf>
    <xf numFmtId="169" fontId="26" fillId="5" borderId="8" xfId="1" applyNumberFormat="1" applyFont="1" applyFill="1" applyBorder="1" applyAlignment="1">
      <alignment horizontal="right" vertical="center" wrapText="1" shrinkToFit="1"/>
    </xf>
    <xf numFmtId="0" fontId="27" fillId="5" borderId="0" xfId="0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centerContinuous" vertical="center" wrapText="1" shrinkToFit="1"/>
    </xf>
    <xf numFmtId="0" fontId="10" fillId="4" borderId="0" xfId="0" applyFont="1" applyFill="1" applyBorder="1" applyAlignment="1">
      <alignment horizontal="centerContinuous" vertical="center"/>
    </xf>
    <xf numFmtId="0" fontId="10" fillId="4" borderId="0" xfId="0" applyFont="1" applyFill="1" applyAlignment="1">
      <alignment horizontal="centerContinuous" vertical="center"/>
    </xf>
    <xf numFmtId="166" fontId="36" fillId="4" borderId="0" xfId="0" applyNumberFormat="1" applyFont="1" applyFill="1" applyBorder="1" applyAlignment="1">
      <alignment horizontal="centerContinuous" vertical="center"/>
    </xf>
    <xf numFmtId="169" fontId="36" fillId="4" borderId="0" xfId="1" applyNumberFormat="1" applyFont="1" applyFill="1" applyBorder="1" applyAlignment="1">
      <alignment horizontal="centerContinuous" vertical="center"/>
    </xf>
    <xf numFmtId="0" fontId="53" fillId="4" borderId="0" xfId="3" applyFont="1" applyFill="1" applyBorder="1" applyAlignment="1">
      <alignment horizontal="left" vertical="center" wrapText="1" shrinkToFit="1"/>
    </xf>
    <xf numFmtId="0" fontId="53" fillId="4" borderId="0" xfId="3" applyFont="1" applyFill="1" applyBorder="1" applyAlignment="1">
      <alignment horizontal="left" vertical="center"/>
    </xf>
    <xf numFmtId="0" fontId="54" fillId="4" borderId="0" xfId="0" applyFont="1" applyFill="1" applyBorder="1" applyAlignment="1">
      <alignment horizontal="center" vertical="center" wrapText="1" shrinkToFit="1"/>
    </xf>
    <xf numFmtId="0" fontId="54" fillId="4" borderId="0" xfId="0" applyFont="1" applyFill="1" applyBorder="1" applyAlignment="1">
      <alignment horizontal="right" vertical="center" wrapText="1" shrinkToFit="1"/>
    </xf>
    <xf numFmtId="0" fontId="54" fillId="4" borderId="0" xfId="0" applyFont="1" applyFill="1" applyBorder="1" applyAlignment="1">
      <alignment horizontal="center" vertical="center"/>
    </xf>
    <xf numFmtId="166" fontId="26" fillId="4" borderId="0" xfId="1" applyNumberFormat="1" applyFont="1" applyFill="1" applyBorder="1" applyAlignment="1">
      <alignment vertical="center"/>
    </xf>
    <xf numFmtId="0" fontId="27" fillId="4" borderId="2" xfId="0" applyFont="1" applyFill="1" applyBorder="1" applyAlignment="1">
      <alignment horizontal="left" vertical="center" wrapText="1"/>
    </xf>
    <xf numFmtId="165" fontId="26" fillId="4" borderId="2" xfId="1" applyNumberFormat="1" applyFont="1" applyFill="1" applyBorder="1" applyAlignment="1">
      <alignment horizontal="right" wrapText="1" shrinkToFit="1"/>
    </xf>
    <xf numFmtId="169" fontId="26" fillId="4" borderId="2" xfId="1" applyNumberFormat="1" applyFont="1" applyFill="1" applyBorder="1" applyAlignment="1">
      <alignment horizontal="right" wrapText="1" shrinkToFit="1"/>
    </xf>
    <xf numFmtId="169" fontId="26" fillId="4" borderId="0" xfId="1" applyNumberFormat="1" applyFont="1" applyFill="1" applyBorder="1" applyAlignment="1">
      <alignment horizontal="right" wrapText="1" shrinkToFit="1"/>
    </xf>
    <xf numFmtId="0" fontId="27" fillId="4" borderId="0" xfId="0" applyFont="1" applyFill="1" applyBorder="1" applyAlignment="1">
      <alignment horizontal="left" vertical="center" wrapText="1"/>
    </xf>
    <xf numFmtId="0" fontId="39" fillId="5" borderId="0" xfId="0" applyFont="1" applyFill="1" applyBorder="1" applyAlignment="1">
      <alignment horizontal="left" vertical="center"/>
    </xf>
    <xf numFmtId="166" fontId="26" fillId="5" borderId="0" xfId="1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 wrapText="1"/>
    </xf>
    <xf numFmtId="166" fontId="26" fillId="0" borderId="0" xfId="1" applyNumberFormat="1" applyFont="1" applyFill="1" applyBorder="1" applyAlignment="1">
      <alignment vertical="center"/>
    </xf>
    <xf numFmtId="0" fontId="39" fillId="4" borderId="3" xfId="0" applyFont="1" applyFill="1" applyBorder="1" applyAlignment="1">
      <alignment vertical="center"/>
    </xf>
    <xf numFmtId="0" fontId="29" fillId="4" borderId="0" xfId="4" applyFont="1" applyFill="1" applyBorder="1" applyAlignment="1">
      <alignment horizontal="centerContinuous" vertical="center"/>
    </xf>
    <xf numFmtId="0" fontId="28" fillId="4" borderId="0" xfId="4" applyFont="1" applyFill="1" applyBorder="1" applyAlignment="1">
      <alignment vertical="center"/>
    </xf>
    <xf numFmtId="0" fontId="26" fillId="4" borderId="0" xfId="4" applyFont="1" applyFill="1" applyAlignment="1">
      <alignment vertical="center"/>
    </xf>
    <xf numFmtId="0" fontId="29" fillId="4" borderId="0" xfId="4" applyFont="1" applyFill="1" applyBorder="1" applyAlignment="1">
      <alignment horizontal="left" vertical="center"/>
    </xf>
    <xf numFmtId="0" fontId="28" fillId="4" borderId="0" xfId="4" applyFont="1" applyFill="1" applyBorder="1" applyAlignment="1">
      <alignment horizontal="centerContinuous" vertical="center"/>
    </xf>
    <xf numFmtId="0" fontId="29" fillId="4" borderId="0" xfId="4" applyFont="1" applyFill="1" applyBorder="1" applyAlignment="1">
      <alignment horizontal="center" vertical="center"/>
    </xf>
    <xf numFmtId="0" fontId="26" fillId="4" borderId="0" xfId="4" applyFont="1" applyFill="1" applyAlignment="1">
      <alignment horizontal="centerContinuous" vertical="center"/>
    </xf>
    <xf numFmtId="0" fontId="28" fillId="4" borderId="0" xfId="3" applyFont="1" applyFill="1" applyBorder="1" applyAlignment="1">
      <alignment horizontal="centerContinuous" vertical="center" wrapText="1"/>
    </xf>
    <xf numFmtId="0" fontId="28" fillId="4" borderId="0" xfId="3" applyFont="1" applyFill="1" applyBorder="1" applyAlignment="1">
      <alignment horizontal="centerContinuous" vertical="center"/>
    </xf>
    <xf numFmtId="0" fontId="59" fillId="4" borderId="0" xfId="4" applyFont="1" applyFill="1" applyBorder="1" applyAlignment="1">
      <alignment horizontal="centerContinuous" vertical="center" shrinkToFit="1"/>
    </xf>
    <xf numFmtId="0" fontId="59" fillId="4" borderId="0" xfId="4" applyFont="1" applyFill="1" applyBorder="1" applyAlignment="1">
      <alignment horizontal="centerContinuous" vertical="center"/>
    </xf>
    <xf numFmtId="0" fontId="59" fillId="4" borderId="0" xfId="4" applyFont="1" applyFill="1" applyBorder="1" applyAlignment="1">
      <alignment vertical="center" shrinkToFit="1"/>
    </xf>
    <xf numFmtId="0" fontId="24" fillId="0" borderId="0" xfId="4" applyFont="1" applyFill="1" applyBorder="1" applyAlignment="1">
      <alignment horizontal="centerContinuous" vertical="center" shrinkToFit="1"/>
    </xf>
    <xf numFmtId="0" fontId="59" fillId="4" borderId="0" xfId="4" applyFont="1" applyFill="1" applyBorder="1" applyAlignment="1">
      <alignment vertical="center"/>
    </xf>
    <xf numFmtId="0" fontId="59" fillId="4" borderId="0" xfId="4" applyFont="1" applyFill="1" applyBorder="1" applyAlignment="1">
      <alignment vertical="center" wrapText="1"/>
    </xf>
    <xf numFmtId="0" fontId="22" fillId="5" borderId="4" xfId="4" applyFont="1" applyFill="1" applyBorder="1" applyAlignment="1">
      <alignment horizontal="center" vertical="center" wrapText="1" shrinkToFit="1"/>
    </xf>
    <xf numFmtId="0" fontId="60" fillId="4" borderId="0" xfId="4" applyFont="1" applyFill="1" applyBorder="1" applyAlignment="1">
      <alignment horizontal="center" vertical="center" wrapText="1" shrinkToFit="1"/>
    </xf>
    <xf numFmtId="170" fontId="22" fillId="0" borderId="0" xfId="4" applyNumberFormat="1" applyFont="1" applyFill="1" applyBorder="1" applyAlignment="1">
      <alignment horizontal="centerContinuous" vertical="center" wrapText="1" shrinkToFit="1"/>
    </xf>
    <xf numFmtId="0" fontId="22" fillId="0" borderId="0" xfId="4" applyFont="1" applyFill="1" applyBorder="1" applyAlignment="1">
      <alignment horizontal="centerContinuous" vertical="center" wrapText="1" shrinkToFit="1"/>
    </xf>
    <xf numFmtId="165" fontId="26" fillId="5" borderId="0" xfId="1" applyNumberFormat="1" applyFont="1" applyFill="1" applyBorder="1" applyAlignment="1">
      <alignment horizontal="left" vertical="center" wrapText="1" shrinkToFit="1"/>
    </xf>
    <xf numFmtId="0" fontId="26" fillId="0" borderId="0" xfId="4" applyFont="1" applyFill="1" applyBorder="1" applyAlignment="1">
      <alignment horizontal="left" vertical="center" wrapText="1" shrinkToFit="1"/>
    </xf>
    <xf numFmtId="10" fontId="26" fillId="5" borderId="0" xfId="2" applyNumberFormat="1" applyFont="1" applyFill="1" applyBorder="1" applyAlignment="1">
      <alignment horizontal="center" vertical="center" wrapText="1" shrinkToFit="1"/>
    </xf>
    <xf numFmtId="10" fontId="26" fillId="0" borderId="0" xfId="2" applyNumberFormat="1" applyFont="1" applyFill="1" applyBorder="1" applyAlignment="1">
      <alignment horizontal="center" vertical="center" wrapText="1" shrinkToFit="1"/>
    </xf>
    <xf numFmtId="10" fontId="26" fillId="0" borderId="0" xfId="2" applyNumberFormat="1" applyFont="1" applyFill="1" applyBorder="1" applyAlignment="1">
      <alignment horizontal="right" vertical="center" wrapText="1" shrinkToFit="1"/>
    </xf>
    <xf numFmtId="165" fontId="26" fillId="0" borderId="0" xfId="1" applyNumberFormat="1" applyFont="1" applyFill="1" applyBorder="1" applyAlignment="1">
      <alignment horizontal="right" vertical="center" wrapText="1" shrinkToFit="1"/>
    </xf>
    <xf numFmtId="171" fontId="26" fillId="0" borderId="0" xfId="1" applyNumberFormat="1" applyFont="1" applyFill="1" applyBorder="1" applyAlignment="1">
      <alignment horizontal="right" vertical="center" wrapText="1" shrinkToFit="1"/>
    </xf>
    <xf numFmtId="10" fontId="59" fillId="4" borderId="0" xfId="4" applyNumberFormat="1" applyFont="1" applyFill="1" applyBorder="1" applyAlignment="1">
      <alignment vertical="center"/>
    </xf>
    <xf numFmtId="165" fontId="59" fillId="4" borderId="0" xfId="4" applyNumberFormat="1" applyFont="1" applyFill="1" applyBorder="1" applyAlignment="1">
      <alignment vertical="center"/>
    </xf>
    <xf numFmtId="171" fontId="59" fillId="4" borderId="0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vertical="center" wrapText="1" shrinkToFit="1"/>
    </xf>
    <xf numFmtId="165" fontId="26" fillId="5" borderId="3" xfId="1" applyNumberFormat="1" applyFont="1" applyFill="1" applyBorder="1" applyAlignment="1">
      <alignment horizontal="left" vertical="center" wrapText="1" shrinkToFit="1"/>
    </xf>
    <xf numFmtId="0" fontId="27" fillId="0" borderId="3" xfId="4" applyFont="1" applyFill="1" applyBorder="1" applyAlignment="1">
      <alignment vertical="center" wrapText="1" shrinkToFit="1"/>
    </xf>
    <xf numFmtId="10" fontId="26" fillId="5" borderId="3" xfId="2" applyNumberFormat="1" applyFont="1" applyFill="1" applyBorder="1" applyAlignment="1">
      <alignment horizontal="center" vertical="center" wrapText="1" shrinkToFit="1"/>
    </xf>
    <xf numFmtId="0" fontId="61" fillId="0" borderId="0" xfId="0" applyFont="1"/>
    <xf numFmtId="0" fontId="31" fillId="0" borderId="0" xfId="0" applyFont="1"/>
    <xf numFmtId="0" fontId="54" fillId="5" borderId="0" xfId="4" applyFont="1" applyFill="1" applyBorder="1" applyAlignment="1">
      <alignment horizontal="center" vertical="center" wrapText="1" shrinkToFit="1"/>
    </xf>
    <xf numFmtId="0" fontId="54" fillId="0" borderId="0" xfId="4" applyFont="1" applyFill="1" applyBorder="1" applyAlignment="1">
      <alignment horizontal="right" vertical="center" wrapText="1" shrinkToFit="1"/>
    </xf>
    <xf numFmtId="43" fontId="26" fillId="5" borderId="0" xfId="1" applyFont="1" applyFill="1" applyBorder="1" applyAlignment="1">
      <alignment horizontal="center" vertical="center" wrapText="1" shrinkToFit="1"/>
    </xf>
    <xf numFmtId="0" fontId="63" fillId="4" borderId="0" xfId="4" applyFont="1" applyFill="1" applyBorder="1" applyAlignment="1">
      <alignment vertical="center"/>
    </xf>
    <xf numFmtId="0" fontId="63" fillId="4" borderId="3" xfId="4" applyFont="1" applyFill="1" applyBorder="1" applyAlignment="1">
      <alignment vertical="center"/>
    </xf>
    <xf numFmtId="43" fontId="26" fillId="5" borderId="3" xfId="1" applyFont="1" applyFill="1" applyBorder="1" applyAlignment="1">
      <alignment horizontal="center" vertical="center" wrapText="1" shrinkToFit="1"/>
    </xf>
    <xf numFmtId="0" fontId="63" fillId="4" borderId="0" xfId="4" applyFont="1" applyFill="1" applyBorder="1" applyAlignment="1">
      <alignment vertical="center" wrapText="1"/>
    </xf>
    <xf numFmtId="0" fontId="34" fillId="4" borderId="0" xfId="4" applyFont="1" applyFill="1" applyBorder="1" applyAlignment="1">
      <alignment horizontal="centerContinuous" vertical="center" wrapText="1" shrinkToFit="1"/>
    </xf>
    <xf numFmtId="49" fontId="54" fillId="5" borderId="0" xfId="4" applyNumberFormat="1" applyFont="1" applyFill="1" applyBorder="1" applyAlignment="1">
      <alignment horizontal="center" vertical="center" wrapText="1" shrinkToFit="1"/>
    </xf>
    <xf numFmtId="0" fontId="54" fillId="5" borderId="0" xfId="4" applyFont="1" applyFill="1" applyBorder="1" applyAlignment="1">
      <alignment horizontal="right" vertical="center" wrapText="1" shrinkToFit="1"/>
    </xf>
    <xf numFmtId="169" fontId="26" fillId="4" borderId="0" xfId="1" applyNumberFormat="1" applyFont="1" applyFill="1" applyBorder="1" applyAlignment="1">
      <alignment horizontal="right" vertical="center"/>
    </xf>
    <xf numFmtId="167" fontId="59" fillId="4" borderId="0" xfId="4" applyNumberFormat="1" applyFont="1" applyFill="1" applyBorder="1" applyAlignment="1">
      <alignment vertical="center" shrinkToFit="1"/>
    </xf>
    <xf numFmtId="0" fontId="27" fillId="4" borderId="0" xfId="4" applyFont="1" applyFill="1" applyBorder="1" applyAlignment="1">
      <alignment vertical="center"/>
    </xf>
    <xf numFmtId="0" fontId="26" fillId="4" borderId="0" xfId="4" applyFont="1" applyFill="1" applyBorder="1" applyAlignment="1">
      <alignment vertical="center"/>
    </xf>
    <xf numFmtId="164" fontId="26" fillId="5" borderId="0" xfId="2" applyNumberFormat="1" applyFont="1" applyFill="1" applyBorder="1" applyAlignment="1">
      <alignment horizontal="center" vertical="center" wrapText="1" shrinkToFit="1"/>
    </xf>
    <xf numFmtId="164" fontId="26" fillId="5" borderId="3" xfId="2" applyNumberFormat="1" applyFont="1" applyFill="1" applyBorder="1" applyAlignment="1">
      <alignment horizontal="center" vertical="center" wrapText="1" shrinkToFit="1"/>
    </xf>
    <xf numFmtId="166" fontId="26" fillId="5" borderId="0" xfId="1" applyNumberFormat="1" applyFont="1" applyFill="1" applyBorder="1" applyAlignment="1">
      <alignment horizontal="right" wrapText="1" shrinkToFit="1"/>
    </xf>
    <xf numFmtId="0" fontId="66" fillId="5" borderId="0" xfId="0" applyFont="1" applyFill="1" applyBorder="1" applyAlignment="1">
      <alignment vertical="center" wrapText="1"/>
    </xf>
    <xf numFmtId="0" fontId="66" fillId="0" borderId="0" xfId="0" applyFont="1" applyBorder="1" applyAlignment="1">
      <alignment vertical="center" wrapText="1"/>
    </xf>
    <xf numFmtId="0" fontId="21" fillId="4" borderId="0" xfId="4" applyFont="1" applyFill="1" applyBorder="1" applyAlignment="1">
      <alignment vertical="center" wrapText="1"/>
    </xf>
    <xf numFmtId="0" fontId="21" fillId="4" borderId="0" xfId="4" applyFont="1" applyFill="1" applyBorder="1" applyAlignment="1">
      <alignment vertical="center" shrinkToFit="1"/>
    </xf>
    <xf numFmtId="0" fontId="21" fillId="4" borderId="0" xfId="4" applyFont="1" applyFill="1" applyBorder="1" applyAlignment="1">
      <alignment horizontal="left" vertical="center" shrinkToFit="1"/>
    </xf>
    <xf numFmtId="0" fontId="67" fillId="4" borderId="0" xfId="4" applyFont="1" applyFill="1" applyBorder="1" applyAlignment="1">
      <alignment horizontal="center" vertical="center" wrapText="1"/>
    </xf>
    <xf numFmtId="0" fontId="65" fillId="3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vertical="center" wrapText="1"/>
    </xf>
    <xf numFmtId="0" fontId="68" fillId="5" borderId="4" xfId="4" applyFont="1" applyFill="1" applyBorder="1" applyAlignment="1">
      <alignment horizontal="center" vertical="center" wrapText="1" shrinkToFit="1"/>
    </xf>
    <xf numFmtId="0" fontId="21" fillId="4" borderId="0" xfId="4" applyFont="1" applyFill="1" applyAlignment="1">
      <alignment horizontal="left" vertical="center" shrinkToFit="1"/>
    </xf>
    <xf numFmtId="0" fontId="65" fillId="3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 wrapText="1"/>
    </xf>
    <xf numFmtId="0" fontId="69" fillId="5" borderId="0" xfId="4" applyFont="1" applyFill="1" applyBorder="1" applyAlignment="1">
      <alignment horizontal="right" wrapText="1" shrinkToFit="1"/>
    </xf>
    <xf numFmtId="166" fontId="21" fillId="5" borderId="0" xfId="1" applyNumberFormat="1" applyFont="1" applyFill="1" applyBorder="1" applyAlignment="1">
      <alignment horizontal="right" wrapText="1" shrinkToFit="1"/>
    </xf>
    <xf numFmtId="0" fontId="67" fillId="4" borderId="0" xfId="4" applyFont="1" applyFill="1" applyAlignment="1">
      <alignment vertical="center" wrapText="1"/>
    </xf>
    <xf numFmtId="0" fontId="69" fillId="4" borderId="0" xfId="4" applyFont="1" applyFill="1" applyBorder="1" applyAlignment="1">
      <alignment horizontal="right" wrapText="1" shrinkToFit="1"/>
    </xf>
    <xf numFmtId="0" fontId="21" fillId="5" borderId="5" xfId="4" applyFont="1" applyFill="1" applyBorder="1" applyAlignment="1">
      <alignment horizontal="left" wrapText="1" shrinkToFit="1"/>
    </xf>
    <xf numFmtId="166" fontId="21" fillId="5" borderId="5" xfId="1" applyNumberFormat="1" applyFont="1" applyFill="1" applyBorder="1" applyAlignment="1">
      <alignment horizontal="right" wrapText="1" shrinkToFit="1"/>
    </xf>
    <xf numFmtId="0" fontId="21" fillId="4" borderId="0" xfId="4" applyFont="1" applyFill="1" applyAlignment="1">
      <alignment vertical="center" wrapText="1"/>
    </xf>
    <xf numFmtId="0" fontId="21" fillId="4" borderId="0" xfId="4" applyFont="1" applyFill="1" applyAlignment="1">
      <alignment vertical="center" shrinkToFi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center" vertical="center" shrinkToFit="1"/>
    </xf>
    <xf numFmtId="0" fontId="67" fillId="4" borderId="0" xfId="0" applyFont="1" applyFill="1" applyBorder="1" applyAlignment="1">
      <alignment horizontal="center" vertical="center" wrapText="1"/>
    </xf>
    <xf numFmtId="0" fontId="67" fillId="4" borderId="0" xfId="0" quotePrefix="1" applyNumberFormat="1" applyFont="1" applyFill="1" applyBorder="1" applyAlignment="1">
      <alignment horizontal="centerContinuous" vertical="center"/>
    </xf>
    <xf numFmtId="0" fontId="21" fillId="4" borderId="0" xfId="0" applyFont="1" applyFill="1" applyBorder="1" applyAlignment="1">
      <alignment vertical="center" shrinkToFit="1"/>
    </xf>
    <xf numFmtId="0" fontId="71" fillId="0" borderId="0" xfId="4" applyFont="1" applyFill="1" applyBorder="1" applyAlignment="1">
      <alignment horizontal="left" vertical="center" wrapText="1" shrinkToFit="1"/>
    </xf>
    <xf numFmtId="167" fontId="21" fillId="4" borderId="0" xfId="2" applyNumberFormat="1" applyFont="1" applyFill="1" applyBorder="1" applyAlignment="1">
      <alignment horizontal="right" vertical="center" shrinkToFit="1"/>
    </xf>
    <xf numFmtId="164" fontId="21" fillId="4" borderId="0" xfId="2" applyNumberFormat="1" applyFont="1" applyFill="1" applyBorder="1" applyAlignment="1">
      <alignment horizontal="right" vertical="center" shrinkToFit="1"/>
    </xf>
    <xf numFmtId="0" fontId="21" fillId="4" borderId="0" xfId="0" applyFont="1" applyFill="1" applyAlignment="1">
      <alignment vertical="center" shrinkToFit="1"/>
    </xf>
    <xf numFmtId="0" fontId="21" fillId="4" borderId="0" xfId="0" applyFont="1" applyFill="1" applyAlignment="1">
      <alignment vertical="center" wrapText="1"/>
    </xf>
    <xf numFmtId="166" fontId="21" fillId="4" borderId="0" xfId="1" applyNumberFormat="1" applyFont="1" applyFill="1" applyBorder="1" applyAlignment="1">
      <alignment vertical="center"/>
    </xf>
    <xf numFmtId="166" fontId="67" fillId="4" borderId="0" xfId="1" applyNumberFormat="1" applyFont="1" applyFill="1" applyBorder="1" applyAlignment="1">
      <alignment vertical="center"/>
    </xf>
    <xf numFmtId="164" fontId="21" fillId="5" borderId="0" xfId="2" applyNumberFormat="1" applyFont="1" applyFill="1" applyBorder="1" applyAlignment="1">
      <alignment horizontal="left" wrapText="1" shrinkToFit="1"/>
    </xf>
    <xf numFmtId="0" fontId="70" fillId="0" borderId="6" xfId="4" applyFont="1" applyFill="1" applyBorder="1" applyAlignment="1">
      <alignment wrapText="1"/>
    </xf>
    <xf numFmtId="0" fontId="21" fillId="4" borderId="0" xfId="0" applyFont="1" applyFill="1" applyAlignment="1">
      <alignment vertical="center"/>
    </xf>
    <xf numFmtId="0" fontId="71" fillId="4" borderId="0" xfId="0" applyFont="1" applyFill="1" applyAlignment="1">
      <alignment vertical="center"/>
    </xf>
    <xf numFmtId="0" fontId="73" fillId="4" borderId="0" xfId="0" applyFont="1" applyFill="1" applyAlignment="1">
      <alignment vertical="center" shrinkToFit="1"/>
    </xf>
    <xf numFmtId="0" fontId="74" fillId="4" borderId="0" xfId="0" applyFont="1" applyFill="1" applyAlignment="1">
      <alignment vertical="center" shrinkToFit="1"/>
    </xf>
    <xf numFmtId="0" fontId="74" fillId="4" borderId="0" xfId="0" applyFont="1" applyFill="1" applyAlignment="1">
      <alignment vertical="center" wrapText="1"/>
    </xf>
    <xf numFmtId="0" fontId="74" fillId="4" borderId="0" xfId="0" applyFont="1" applyFill="1" applyAlignment="1">
      <alignment vertical="center"/>
    </xf>
    <xf numFmtId="0" fontId="75" fillId="4" borderId="0" xfId="0" applyFont="1" applyFill="1" applyBorder="1" applyAlignment="1">
      <alignment horizontal="right" vertical="center" shrinkToFit="1"/>
    </xf>
    <xf numFmtId="0" fontId="77" fillId="0" borderId="0" xfId="0" applyFont="1" applyBorder="1" applyAlignment="1">
      <alignment vertical="center"/>
    </xf>
    <xf numFmtId="0" fontId="77" fillId="0" borderId="0" xfId="0" applyFont="1" applyBorder="1" applyAlignment="1">
      <alignment horizontal="center" vertical="center"/>
    </xf>
    <xf numFmtId="0" fontId="69" fillId="0" borderId="3" xfId="4" applyFont="1" applyFill="1" applyBorder="1" applyAlignment="1">
      <alignment wrapText="1"/>
    </xf>
    <xf numFmtId="0" fontId="21" fillId="5" borderId="0" xfId="4" applyFont="1" applyFill="1" applyAlignment="1">
      <alignment vertical="center" shrinkToFit="1"/>
    </xf>
    <xf numFmtId="0" fontId="21" fillId="5" borderId="0" xfId="4" applyFont="1" applyFill="1" applyAlignment="1">
      <alignment vertical="center" wrapText="1"/>
    </xf>
    <xf numFmtId="10" fontId="77" fillId="0" borderId="0" xfId="0" applyNumberFormat="1" applyFont="1" applyBorder="1" applyAlignment="1">
      <alignment horizontal="center" vertical="center"/>
    </xf>
    <xf numFmtId="168" fontId="21" fillId="4" borderId="0" xfId="4" applyNumberFormat="1" applyFont="1" applyFill="1" applyAlignment="1">
      <alignment vertical="center" shrinkToFit="1"/>
    </xf>
    <xf numFmtId="166" fontId="21" fillId="0" borderId="0" xfId="1" applyNumberFormat="1" applyFont="1" applyFill="1" applyAlignment="1">
      <alignment horizontal="left" vertical="center" shrinkToFit="1"/>
    </xf>
    <xf numFmtId="168" fontId="21" fillId="0" borderId="0" xfId="4" applyNumberFormat="1" applyFont="1" applyFill="1" applyAlignment="1">
      <alignment horizontal="left" vertical="center" shrinkToFit="1"/>
    </xf>
    <xf numFmtId="0" fontId="21" fillId="0" borderId="0" xfId="4" applyFont="1" applyFill="1" applyAlignment="1">
      <alignment horizontal="left" vertical="center" shrinkToFit="1"/>
    </xf>
    <xf numFmtId="166" fontId="21" fillId="0" borderId="0" xfId="1" applyNumberFormat="1" applyFont="1" applyFill="1" applyAlignment="1">
      <alignment vertical="center" shrinkToFit="1"/>
    </xf>
    <xf numFmtId="166" fontId="21" fillId="4" borderId="0" xfId="1" applyNumberFormat="1" applyFont="1" applyFill="1" applyAlignment="1">
      <alignment vertical="center" shrinkToFit="1"/>
    </xf>
    <xf numFmtId="0" fontId="80" fillId="5" borderId="4" xfId="4" applyFont="1" applyFill="1" applyBorder="1" applyAlignment="1">
      <alignment horizontal="center" vertical="center" wrapText="1" shrinkToFit="1"/>
    </xf>
    <xf numFmtId="166" fontId="26" fillId="4" borderId="0" xfId="1" applyNumberFormat="1" applyFont="1" applyFill="1" applyBorder="1" applyAlignment="1">
      <alignment horizontal="right" wrapText="1" shrinkToFit="1"/>
    </xf>
    <xf numFmtId="169" fontId="26" fillId="5" borderId="2" xfId="1" applyNumberFormat="1" applyFont="1" applyFill="1" applyBorder="1" applyAlignment="1">
      <alignment horizontal="right" wrapText="1" shrinkToFit="1"/>
    </xf>
    <xf numFmtId="166" fontId="26" fillId="5" borderId="5" xfId="1" applyNumberFormat="1" applyFont="1" applyFill="1" applyBorder="1" applyAlignment="1">
      <alignment horizontal="right" vertical="center" wrapText="1" shrinkToFit="1"/>
    </xf>
    <xf numFmtId="169" fontId="26" fillId="5" borderId="5" xfId="1" applyNumberFormat="1" applyFont="1" applyFill="1" applyBorder="1" applyAlignment="1">
      <alignment horizontal="right" vertical="center" wrapText="1" shrinkToFit="1"/>
    </xf>
    <xf numFmtId="166" fontId="26" fillId="4" borderId="7" xfId="1" applyNumberFormat="1" applyFont="1" applyFill="1" applyBorder="1" applyAlignment="1">
      <alignment horizontal="right" vertical="center" wrapText="1" shrinkToFit="1"/>
    </xf>
    <xf numFmtId="166" fontId="26" fillId="5" borderId="3" xfId="1" applyNumberFormat="1" applyFont="1" applyFill="1" applyBorder="1" applyAlignment="1">
      <alignment horizontal="right" vertical="center" wrapText="1" shrinkToFit="1"/>
    </xf>
    <xf numFmtId="0" fontId="32" fillId="4" borderId="0" xfId="0" applyFont="1" applyFill="1" applyBorder="1" applyAlignment="1">
      <alignment vertical="center" wrapText="1" shrinkToFit="1"/>
    </xf>
    <xf numFmtId="0" fontId="70" fillId="4" borderId="0" xfId="4" applyFont="1" applyFill="1" applyBorder="1" applyAlignment="1">
      <alignment horizontal="left" vertical="center"/>
    </xf>
    <xf numFmtId="0" fontId="21" fillId="4" borderId="0" xfId="4" applyFont="1" applyFill="1" applyAlignment="1">
      <alignment horizontal="centerContinuous" vertical="center"/>
    </xf>
    <xf numFmtId="0" fontId="67" fillId="4" borderId="0" xfId="3" applyFont="1" applyFill="1" applyBorder="1" applyAlignment="1">
      <alignment horizontal="centerContinuous" vertical="center" wrapText="1"/>
    </xf>
    <xf numFmtId="0" fontId="67" fillId="4" borderId="0" xfId="3" applyFont="1" applyFill="1" applyBorder="1" applyAlignment="1">
      <alignment horizontal="centerContinuous" vertical="center"/>
    </xf>
    <xf numFmtId="0" fontId="81" fillId="4" borderId="0" xfId="4" applyFont="1" applyFill="1" applyBorder="1" applyAlignment="1">
      <alignment horizontal="centerContinuous" vertical="center" shrinkToFit="1"/>
    </xf>
    <xf numFmtId="0" fontId="81" fillId="4" borderId="0" xfId="4" applyFont="1" applyFill="1" applyBorder="1" applyAlignment="1">
      <alignment horizontal="centerContinuous" vertical="center"/>
    </xf>
    <xf numFmtId="0" fontId="67" fillId="4" borderId="0" xfId="4" applyFont="1" applyFill="1" applyBorder="1" applyAlignment="1">
      <alignment horizontal="centerContinuous" vertical="center"/>
    </xf>
    <xf numFmtId="0" fontId="81" fillId="4" borderId="0" xfId="4" applyFont="1" applyFill="1" applyBorder="1" applyAlignment="1">
      <alignment vertical="center" wrapText="1"/>
    </xf>
    <xf numFmtId="0" fontId="81" fillId="4" borderId="0" xfId="4" applyFont="1" applyFill="1" applyBorder="1" applyAlignment="1">
      <alignment vertical="center" shrinkToFit="1"/>
    </xf>
    <xf numFmtId="0" fontId="66" fillId="0" borderId="0" xfId="4" applyFont="1" applyFill="1" applyBorder="1" applyAlignment="1">
      <alignment horizontal="centerContinuous" vertical="center" wrapText="1" shrinkToFit="1"/>
    </xf>
    <xf numFmtId="170" fontId="66" fillId="0" borderId="0" xfId="4" applyNumberFormat="1" applyFont="1" applyFill="1" applyBorder="1" applyAlignment="1">
      <alignment horizontal="center" vertical="center" wrapText="1" shrinkToFit="1"/>
    </xf>
    <xf numFmtId="0" fontId="66" fillId="4" borderId="0" xfId="4" applyFont="1" applyFill="1" applyBorder="1" applyAlignment="1">
      <alignment horizontal="center" vertical="center"/>
    </xf>
    <xf numFmtId="165" fontId="21" fillId="5" borderId="0" xfId="1" applyNumberFormat="1" applyFont="1" applyFill="1" applyBorder="1" applyAlignment="1">
      <alignment horizontal="left" vertical="center" wrapText="1" shrinkToFit="1"/>
    </xf>
    <xf numFmtId="0" fontId="21" fillId="0" borderId="0" xfId="4" applyFont="1" applyFill="1" applyBorder="1" applyAlignment="1">
      <alignment horizontal="left" vertical="center" wrapText="1" shrinkToFit="1"/>
    </xf>
    <xf numFmtId="0" fontId="68" fillId="5" borderId="0" xfId="4" applyFont="1" applyFill="1" applyBorder="1" applyAlignment="1">
      <alignment horizontal="center" vertical="center" wrapText="1" shrinkToFit="1"/>
    </xf>
    <xf numFmtId="171" fontId="83" fillId="0" borderId="0" xfId="1" applyNumberFormat="1" applyFont="1" applyFill="1" applyBorder="1" applyAlignment="1">
      <alignment horizontal="right" vertical="center" wrapText="1" shrinkToFit="1"/>
    </xf>
    <xf numFmtId="0" fontId="68" fillId="0" borderId="0" xfId="4" applyFont="1" applyFill="1" applyBorder="1" applyAlignment="1">
      <alignment horizontal="center" vertical="center" wrapText="1" shrinkToFit="1"/>
    </xf>
    <xf numFmtId="0" fontId="68" fillId="5" borderId="11" xfId="4" applyFont="1" applyFill="1" applyBorder="1" applyAlignment="1">
      <alignment horizontal="center" vertical="center" wrapText="1" shrinkToFit="1"/>
    </xf>
    <xf numFmtId="165" fontId="81" fillId="4" borderId="0" xfId="4" applyNumberFormat="1" applyFont="1" applyFill="1" applyBorder="1" applyAlignment="1">
      <alignment vertical="center"/>
    </xf>
    <xf numFmtId="165" fontId="21" fillId="0" borderId="0" xfId="1" applyNumberFormat="1" applyFont="1" applyFill="1" applyBorder="1" applyAlignment="1">
      <alignment horizontal="left" vertical="center" wrapText="1" indent="2" shrinkToFit="1"/>
    </xf>
    <xf numFmtId="169" fontId="21" fillId="0" borderId="0" xfId="1" applyNumberFormat="1" applyFont="1" applyFill="1" applyBorder="1" applyAlignment="1">
      <alignment horizontal="center" vertical="center" wrapText="1" shrinkToFit="1"/>
    </xf>
    <xf numFmtId="169" fontId="67" fillId="0" borderId="0" xfId="1" applyNumberFormat="1" applyFont="1" applyFill="1" applyBorder="1" applyAlignment="1">
      <alignment horizontal="center" vertical="center" wrapText="1" shrinkToFit="1"/>
    </xf>
    <xf numFmtId="171" fontId="21" fillId="0" borderId="0" xfId="1" applyNumberFormat="1" applyFont="1" applyFill="1" applyBorder="1" applyAlignment="1">
      <alignment horizontal="center" vertical="center" wrapText="1" shrinkToFit="1"/>
    </xf>
    <xf numFmtId="164" fontId="21" fillId="0" borderId="0" xfId="2" applyNumberFormat="1" applyFont="1" applyFill="1" applyBorder="1" applyAlignment="1">
      <alignment horizontal="center" vertical="center" wrapText="1" shrinkToFit="1"/>
    </xf>
    <xf numFmtId="165" fontId="81" fillId="0" borderId="0" xfId="4" applyNumberFormat="1" applyFont="1" applyFill="1" applyBorder="1" applyAlignment="1">
      <alignment vertical="center"/>
    </xf>
    <xf numFmtId="0" fontId="21" fillId="0" borderId="0" xfId="4" applyFont="1" applyFill="1" applyBorder="1" applyAlignment="1">
      <alignment vertical="center" wrapText="1" shrinkToFit="1"/>
    </xf>
    <xf numFmtId="165" fontId="67" fillId="5" borderId="3" xfId="1" applyNumberFormat="1" applyFont="1" applyFill="1" applyBorder="1" applyAlignment="1">
      <alignment horizontal="left" vertical="center" wrapText="1" shrinkToFit="1"/>
    </xf>
    <xf numFmtId="165" fontId="67" fillId="5" borderId="3" xfId="1" applyNumberFormat="1" applyFont="1" applyFill="1" applyBorder="1" applyAlignment="1">
      <alignment horizontal="center" vertical="center" wrapText="1" shrinkToFit="1"/>
    </xf>
    <xf numFmtId="169" fontId="67" fillId="5" borderId="3" xfId="1" applyNumberFormat="1" applyFont="1" applyFill="1" applyBorder="1" applyAlignment="1">
      <alignment horizontal="center" vertical="center" wrapText="1" shrinkToFit="1"/>
    </xf>
    <xf numFmtId="164" fontId="67" fillId="5" borderId="3" xfId="2" applyNumberFormat="1" applyFont="1" applyFill="1" applyBorder="1" applyAlignment="1">
      <alignment horizontal="center" vertical="center" wrapText="1" shrinkToFit="1"/>
    </xf>
    <xf numFmtId="165" fontId="67" fillId="5" borderId="0" xfId="1" applyNumberFormat="1" applyFont="1" applyFill="1" applyBorder="1" applyAlignment="1">
      <alignment horizontal="left" vertical="center" wrapText="1" shrinkToFit="1"/>
    </xf>
    <xf numFmtId="165" fontId="67" fillId="5" borderId="0" xfId="1" applyNumberFormat="1" applyFont="1" applyFill="1" applyBorder="1" applyAlignment="1">
      <alignment horizontal="center" vertical="center" wrapText="1" shrinkToFit="1"/>
    </xf>
    <xf numFmtId="164" fontId="67" fillId="5" borderId="0" xfId="2" applyNumberFormat="1" applyFont="1" applyFill="1" applyBorder="1" applyAlignment="1">
      <alignment horizontal="center" vertical="center" wrapText="1" shrinkToFit="1"/>
    </xf>
    <xf numFmtId="0" fontId="84" fillId="0" borderId="0" xfId="0" applyFont="1"/>
    <xf numFmtId="0" fontId="81" fillId="4" borderId="0" xfId="4" applyFont="1" applyFill="1" applyBorder="1" applyAlignment="1">
      <alignment vertical="center"/>
    </xf>
    <xf numFmtId="0" fontId="65" fillId="3" borderId="3" xfId="4" applyFont="1" applyFill="1" applyBorder="1" applyAlignment="1">
      <alignment vertical="center" shrinkToFit="1"/>
    </xf>
    <xf numFmtId="0" fontId="65" fillId="0" borderId="0" xfId="4" applyFont="1" applyFill="1" applyBorder="1" applyAlignment="1">
      <alignment vertical="center" shrinkToFit="1"/>
    </xf>
    <xf numFmtId="0" fontId="66" fillId="0" borderId="0" xfId="4" applyFont="1" applyFill="1" applyBorder="1" applyAlignment="1">
      <alignment horizontal="center" vertical="center"/>
    </xf>
    <xf numFmtId="0" fontId="21" fillId="0" borderId="0" xfId="4" applyFont="1" applyFill="1" applyAlignment="1">
      <alignment vertical="center"/>
    </xf>
    <xf numFmtId="0" fontId="81" fillId="0" borderId="0" xfId="4" applyFont="1" applyFill="1" applyBorder="1" applyAlignment="1">
      <alignment vertical="center"/>
    </xf>
    <xf numFmtId="0" fontId="66" fillId="5" borderId="4" xfId="4" applyFont="1" applyFill="1" applyBorder="1" applyAlignment="1">
      <alignment horizontal="center" vertical="center" wrapText="1" shrinkToFit="1"/>
    </xf>
    <xf numFmtId="0" fontId="21" fillId="4" borderId="0" xfId="4" applyFont="1" applyFill="1" applyBorder="1" applyAlignment="1">
      <alignment horizontal="left" vertical="center" wrapText="1" indent="2"/>
    </xf>
    <xf numFmtId="166" fontId="21" fillId="4" borderId="0" xfId="1" applyNumberFormat="1" applyFont="1" applyFill="1" applyBorder="1" applyAlignment="1">
      <alignment horizontal="right" vertical="center" wrapText="1" indent="1"/>
    </xf>
    <xf numFmtId="166" fontId="67" fillId="5" borderId="3" xfId="1" applyNumberFormat="1" applyFont="1" applyFill="1" applyBorder="1" applyAlignment="1">
      <alignment horizontal="right" vertical="center" wrapText="1" indent="1" shrinkToFit="1"/>
    </xf>
    <xf numFmtId="4" fontId="77" fillId="0" borderId="0" xfId="0" applyNumberFormat="1" applyFont="1" applyBorder="1" applyAlignment="1">
      <alignment horizontal="center" vertical="center"/>
    </xf>
    <xf numFmtId="172" fontId="3" fillId="0" borderId="0" xfId="0" applyNumberFormat="1" applyFont="1" applyFill="1"/>
    <xf numFmtId="172" fontId="3" fillId="0" borderId="0" xfId="0" applyNumberFormat="1" applyFont="1"/>
    <xf numFmtId="172" fontId="3" fillId="0" borderId="3" xfId="0" applyNumberFormat="1" applyFont="1" applyBorder="1"/>
    <xf numFmtId="172" fontId="17" fillId="4" borderId="0" xfId="4" applyNumberFormat="1" applyFont="1" applyFill="1" applyBorder="1" applyAlignment="1">
      <alignment horizontal="right" vertical="center" wrapText="1" shrinkToFit="1"/>
    </xf>
    <xf numFmtId="172" fontId="18" fillId="0" borderId="0" xfId="0" applyNumberFormat="1" applyFont="1" applyFill="1" applyBorder="1" applyAlignment="1">
      <alignment horizontal="center"/>
    </xf>
    <xf numFmtId="172" fontId="6" fillId="0" borderId="0" xfId="5" applyNumberFormat="1" applyFont="1" applyBorder="1" applyAlignment="1">
      <alignment horizontal="center"/>
    </xf>
    <xf numFmtId="164" fontId="6" fillId="0" borderId="0" xfId="5" applyNumberFormat="1" applyFont="1" applyBorder="1" applyAlignment="1">
      <alignment horizontal="center"/>
    </xf>
    <xf numFmtId="172" fontId="7" fillId="0" borderId="0" xfId="5" applyNumberFormat="1" applyFont="1" applyFill="1" applyBorder="1" applyAlignment="1">
      <alignment horizontal="center" vertical="center" wrapText="1"/>
    </xf>
    <xf numFmtId="164" fontId="7" fillId="0" borderId="0" xfId="5" applyNumberFormat="1" applyFont="1" applyFill="1" applyBorder="1" applyAlignment="1">
      <alignment horizontal="center" vertical="center" wrapText="1"/>
    </xf>
    <xf numFmtId="172" fontId="6" fillId="0" borderId="0" xfId="5" applyNumberFormat="1" applyFont="1" applyFill="1" applyBorder="1" applyAlignment="1">
      <alignment horizontal="center"/>
    </xf>
    <xf numFmtId="164" fontId="6" fillId="0" borderId="0" xfId="5" applyNumberFormat="1" applyFont="1" applyFill="1" applyBorder="1" applyAlignment="1">
      <alignment horizontal="center"/>
    </xf>
    <xf numFmtId="172" fontId="6" fillId="0" borderId="3" xfId="5" applyNumberFormat="1" applyFont="1" applyBorder="1" applyAlignment="1">
      <alignment horizontal="center"/>
    </xf>
    <xf numFmtId="164" fontId="6" fillId="0" borderId="3" xfId="5" applyNumberFormat="1" applyFont="1" applyBorder="1" applyAlignment="1">
      <alignment horizontal="center"/>
    </xf>
    <xf numFmtId="44" fontId="3" fillId="0" borderId="0" xfId="0" applyNumberFormat="1" applyFont="1"/>
    <xf numFmtId="0" fontId="3" fillId="6" borderId="0" xfId="4" applyFont="1" applyFill="1" applyBorder="1" applyAlignment="1">
      <alignment vertical="center"/>
    </xf>
    <xf numFmtId="3" fontId="18" fillId="7" borderId="0" xfId="0" applyNumberFormat="1" applyFont="1" applyFill="1" applyBorder="1" applyAlignment="1">
      <alignment horizontal="center"/>
    </xf>
    <xf numFmtId="172" fontId="18" fillId="7" borderId="0" xfId="0" applyNumberFormat="1" applyFont="1" applyFill="1" applyBorder="1" applyAlignment="1">
      <alignment horizontal="center"/>
    </xf>
    <xf numFmtId="172" fontId="3" fillId="0" borderId="0" xfId="5" applyNumberFormat="1" applyFont="1" applyFill="1" applyBorder="1" applyAlignment="1">
      <alignment horizontal="right" vertical="center" wrapText="1" shrinkToFit="1"/>
    </xf>
    <xf numFmtId="172" fontId="3" fillId="0" borderId="3" xfId="5" applyNumberFormat="1" applyFont="1" applyFill="1" applyBorder="1" applyAlignment="1">
      <alignment horizontal="center" vertical="center" wrapText="1" shrinkToFit="1"/>
    </xf>
    <xf numFmtId="172" fontId="3" fillId="0" borderId="3" xfId="5" applyNumberFormat="1" applyFont="1" applyFill="1" applyBorder="1" applyAlignment="1">
      <alignment horizontal="right" vertical="center" wrapText="1" shrinkToFit="1"/>
    </xf>
    <xf numFmtId="0" fontId="21" fillId="5" borderId="0" xfId="4" applyFont="1" applyFill="1" applyBorder="1" applyAlignment="1">
      <alignment horizontal="left" wrapText="1" shrinkToFit="1"/>
    </xf>
    <xf numFmtId="0" fontId="7" fillId="6" borderId="7" xfId="0" applyFont="1" applyFill="1" applyBorder="1" applyAlignment="1">
      <alignment horizontal="left" vertical="center" wrapText="1"/>
    </xf>
    <xf numFmtId="172" fontId="7" fillId="6" borderId="7" xfId="5" applyNumberFormat="1" applyFont="1" applyFill="1" applyBorder="1" applyAlignment="1">
      <alignment horizontal="center" vertical="center" wrapText="1"/>
    </xf>
    <xf numFmtId="172" fontId="3" fillId="0" borderId="0" xfId="0" applyNumberFormat="1" applyFont="1" applyBorder="1"/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/>
    <xf numFmtId="172" fontId="6" fillId="0" borderId="12" xfId="5" applyNumberFormat="1" applyFont="1" applyBorder="1" applyAlignment="1">
      <alignment horizontal="center"/>
    </xf>
    <xf numFmtId="0" fontId="3" fillId="0" borderId="12" xfId="0" applyFont="1" applyBorder="1"/>
    <xf numFmtId="0" fontId="1" fillId="0" borderId="12" xfId="0" applyFont="1" applyBorder="1"/>
    <xf numFmtId="0" fontId="5" fillId="4" borderId="12" xfId="0" applyFont="1" applyFill="1" applyBorder="1" applyAlignment="1">
      <alignment horizontal="center" vertical="center" wrapText="1" shrinkToFit="1"/>
    </xf>
    <xf numFmtId="0" fontId="21" fillId="0" borderId="0" xfId="4" applyFont="1" applyFill="1" applyBorder="1" applyAlignment="1">
      <alignment horizontal="left" wrapText="1" shrinkToFit="1"/>
    </xf>
    <xf numFmtId="0" fontId="69" fillId="0" borderId="0" xfId="4" applyFont="1" applyFill="1" applyBorder="1" applyAlignment="1">
      <alignment horizontal="right" wrapText="1" shrinkToFit="1"/>
    </xf>
    <xf numFmtId="166" fontId="21" fillId="0" borderId="0" xfId="1" applyNumberFormat="1" applyFont="1" applyFill="1" applyBorder="1" applyAlignment="1">
      <alignment horizontal="right" wrapText="1" shrinkToFit="1"/>
    </xf>
    <xf numFmtId="9" fontId="21" fillId="0" borderId="0" xfId="5" applyFont="1" applyFill="1" applyBorder="1" applyAlignment="1">
      <alignment horizontal="right" wrapText="1" shrinkToFit="1"/>
    </xf>
    <xf numFmtId="9" fontId="21" fillId="5" borderId="5" xfId="5" applyFont="1" applyFill="1" applyBorder="1" applyAlignment="1">
      <alignment horizontal="right" wrapText="1" shrinkToFit="1"/>
    </xf>
    <xf numFmtId="9" fontId="21" fillId="5" borderId="0" xfId="5" applyFont="1" applyFill="1" applyBorder="1" applyAlignment="1">
      <alignment horizontal="right" wrapText="1" shrinkToFit="1"/>
    </xf>
    <xf numFmtId="0" fontId="21" fillId="5" borderId="0" xfId="4" applyNumberFormat="1" applyFont="1" applyFill="1" applyBorder="1" applyAlignment="1">
      <alignment horizontal="left" wrapText="1" shrinkToFit="1"/>
    </xf>
    <xf numFmtId="166" fontId="21" fillId="0" borderId="5" xfId="1" applyNumberFormat="1" applyFont="1" applyFill="1" applyBorder="1" applyAlignment="1">
      <alignment horizontal="right" wrapText="1" shrinkToFit="1"/>
    </xf>
    <xf numFmtId="9" fontId="21" fillId="0" borderId="5" xfId="5" applyFont="1" applyFill="1" applyBorder="1" applyAlignment="1">
      <alignment horizontal="right" wrapText="1" shrinkToFit="1"/>
    </xf>
    <xf numFmtId="0" fontId="21" fillId="0" borderId="0" xfId="4" applyFont="1" applyFill="1" applyBorder="1" applyAlignment="1">
      <alignment horizontal="left" wrapText="1" shrinkToFit="1"/>
    </xf>
    <xf numFmtId="170" fontId="66" fillId="4" borderId="10" xfId="4" applyNumberFormat="1" applyFont="1" applyFill="1" applyBorder="1" applyAlignment="1">
      <alignment horizontal="center" vertical="center" wrapText="1" shrinkToFit="1"/>
    </xf>
    <xf numFmtId="166" fontId="26" fillId="5" borderId="2" xfId="1" applyNumberFormat="1" applyFont="1" applyFill="1" applyBorder="1" applyAlignment="1">
      <alignment horizontal="right" wrapText="1" shrinkToFit="1"/>
    </xf>
    <xf numFmtId="166" fontId="26" fillId="5" borderId="5" xfId="1" applyNumberFormat="1" applyFont="1" applyFill="1" applyBorder="1" applyAlignment="1">
      <alignment horizontal="right" wrapText="1" shrinkToFit="1"/>
    </xf>
    <xf numFmtId="166" fontId="27" fillId="5" borderId="0" xfId="1" applyNumberFormat="1" applyFont="1" applyFill="1" applyBorder="1" applyAlignment="1">
      <alignment horizontal="right" vertical="center" wrapText="1"/>
    </xf>
    <xf numFmtId="166" fontId="27" fillId="5" borderId="8" xfId="0" applyNumberFormat="1" applyFont="1" applyFill="1" applyBorder="1" applyAlignment="1">
      <alignment horizontal="right" vertical="center" wrapText="1"/>
    </xf>
    <xf numFmtId="165" fontId="26" fillId="5" borderId="0" xfId="1" applyNumberFormat="1" applyFont="1" applyFill="1" applyBorder="1" applyAlignment="1">
      <alignment horizontal="right" wrapText="1" shrinkToFit="1"/>
    </xf>
    <xf numFmtId="0" fontId="67" fillId="0" borderId="5" xfId="4" applyNumberFormat="1" applyFont="1" applyFill="1" applyBorder="1" applyAlignment="1">
      <alignment horizontal="left" vertical="center" wrapText="1" shrinkToFit="1"/>
    </xf>
    <xf numFmtId="0" fontId="67" fillId="0" borderId="5" xfId="4" applyNumberFormat="1" applyFont="1" applyFill="1" applyBorder="1" applyAlignment="1">
      <alignment horizontal="left" wrapText="1" shrinkToFit="1"/>
    </xf>
    <xf numFmtId="166" fontId="26" fillId="6" borderId="0" xfId="1" applyNumberFormat="1" applyFont="1" applyFill="1" applyBorder="1" applyAlignment="1">
      <alignment horizontal="right" wrapText="1" shrinkToFit="1"/>
    </xf>
    <xf numFmtId="0" fontId="21" fillId="6" borderId="0" xfId="4" applyFont="1" applyFill="1" applyBorder="1" applyAlignment="1">
      <alignment horizontal="left" wrapText="1" shrinkToFit="1"/>
    </xf>
    <xf numFmtId="166" fontId="21" fillId="6" borderId="0" xfId="1" applyNumberFormat="1" applyFont="1" applyFill="1" applyBorder="1" applyAlignment="1">
      <alignment horizontal="right" wrapText="1" shrinkToFit="1"/>
    </xf>
    <xf numFmtId="9" fontId="21" fillId="6" borderId="0" xfId="5" applyFont="1" applyFill="1" applyBorder="1" applyAlignment="1">
      <alignment horizontal="right" wrapText="1" shrinkToFit="1"/>
    </xf>
    <xf numFmtId="0" fontId="67" fillId="6" borderId="0" xfId="4" applyFont="1" applyFill="1" applyBorder="1" applyAlignment="1">
      <alignment horizontal="left" wrapText="1" shrinkToFit="1"/>
    </xf>
    <xf numFmtId="0" fontId="70" fillId="6" borderId="6" xfId="4" applyFont="1" applyFill="1" applyBorder="1" applyAlignment="1">
      <alignment wrapText="1"/>
    </xf>
    <xf numFmtId="166" fontId="70" fillId="6" borderId="6" xfId="1" applyNumberFormat="1" applyFont="1" applyFill="1" applyBorder="1" applyAlignment="1">
      <alignment horizontal="right" wrapText="1"/>
    </xf>
    <xf numFmtId="9" fontId="69" fillId="6" borderId="6" xfId="5" applyFont="1" applyFill="1" applyBorder="1" applyAlignment="1">
      <alignment horizontal="right" wrapText="1"/>
    </xf>
    <xf numFmtId="0" fontId="21" fillId="6" borderId="0" xfId="4" applyNumberFormat="1" applyFont="1" applyFill="1" applyBorder="1" applyAlignment="1">
      <alignment horizontal="left" wrapText="1" shrinkToFit="1"/>
    </xf>
    <xf numFmtId="0" fontId="21" fillId="6" borderId="5" xfId="4" applyNumberFormat="1" applyFont="1" applyFill="1" applyBorder="1" applyAlignment="1">
      <alignment horizontal="left" wrapText="1" shrinkToFit="1"/>
    </xf>
    <xf numFmtId="166" fontId="21" fillId="6" borderId="5" xfId="1" applyNumberFormat="1" applyFont="1" applyFill="1" applyBorder="1" applyAlignment="1">
      <alignment horizontal="right" wrapText="1" shrinkToFit="1"/>
    </xf>
    <xf numFmtId="9" fontId="21" fillId="6" borderId="5" xfId="5" applyFont="1" applyFill="1" applyBorder="1" applyAlignment="1">
      <alignment horizontal="right" wrapText="1" shrinkToFit="1"/>
    </xf>
    <xf numFmtId="0" fontId="67" fillId="6" borderId="0" xfId="4" applyNumberFormat="1" applyFont="1" applyFill="1" applyBorder="1" applyAlignment="1">
      <alignment horizontal="left" wrapText="1" shrinkToFit="1"/>
    </xf>
    <xf numFmtId="164" fontId="21" fillId="6" borderId="0" xfId="2" applyNumberFormat="1" applyFont="1" applyFill="1" applyBorder="1" applyAlignment="1">
      <alignment horizontal="left" wrapText="1" shrinkToFit="1"/>
    </xf>
    <xf numFmtId="3" fontId="78" fillId="6" borderId="0" xfId="0" applyNumberFormat="1" applyFont="1" applyFill="1" applyBorder="1" applyAlignment="1">
      <alignment horizontal="center" vertical="center"/>
    </xf>
    <xf numFmtId="164" fontId="77" fillId="6" borderId="0" xfId="0" applyNumberFormat="1" applyFont="1" applyFill="1" applyBorder="1" applyAlignment="1">
      <alignment horizontal="center" vertical="center"/>
    </xf>
    <xf numFmtId="4" fontId="77" fillId="6" borderId="0" xfId="0" applyNumberFormat="1" applyFont="1" applyFill="1" applyBorder="1" applyAlignment="1">
      <alignment horizontal="center" vertical="center"/>
    </xf>
    <xf numFmtId="0" fontId="77" fillId="6" borderId="0" xfId="0" applyFont="1" applyFill="1" applyBorder="1" applyAlignment="1">
      <alignment vertical="center"/>
    </xf>
    <xf numFmtId="0" fontId="36" fillId="6" borderId="0" xfId="0" applyFont="1" applyFill="1" applyBorder="1" applyAlignment="1">
      <alignment vertical="center" wrapText="1" shrinkToFit="1"/>
    </xf>
    <xf numFmtId="169" fontId="26" fillId="6" borderId="0" xfId="1" applyNumberFormat="1" applyFont="1" applyFill="1" applyBorder="1" applyAlignment="1">
      <alignment horizontal="right" wrapText="1" shrinkToFit="1"/>
    </xf>
    <xf numFmtId="166" fontId="26" fillId="6" borderId="1" xfId="1" applyNumberFormat="1" applyFont="1" applyFill="1" applyBorder="1" applyAlignment="1">
      <alignment horizontal="right" wrapText="1" shrinkToFit="1"/>
    </xf>
    <xf numFmtId="169" fontId="26" fillId="6" borderId="1" xfId="1" applyNumberFormat="1" applyFont="1" applyFill="1" applyBorder="1" applyAlignment="1">
      <alignment horizontal="right" wrapText="1" shrinkToFit="1"/>
    </xf>
    <xf numFmtId="0" fontId="39" fillId="6" borderId="0" xfId="0" applyFont="1" applyFill="1" applyBorder="1" applyAlignment="1">
      <alignment vertical="center" wrapText="1" shrinkToFit="1"/>
    </xf>
    <xf numFmtId="0" fontId="36" fillId="6" borderId="5" xfId="0" applyFont="1" applyFill="1" applyBorder="1" applyAlignment="1">
      <alignment vertical="center" wrapText="1" shrinkToFit="1"/>
    </xf>
    <xf numFmtId="166" fontId="27" fillId="6" borderId="5" xfId="1" applyNumberFormat="1" applyFont="1" applyFill="1" applyBorder="1" applyAlignment="1">
      <alignment horizontal="right" vertical="center" wrapText="1" shrinkToFit="1"/>
    </xf>
    <xf numFmtId="0" fontId="36" fillId="6" borderId="5" xfId="0" applyFont="1" applyFill="1" applyBorder="1" applyAlignment="1">
      <alignment horizontal="left" vertical="center" wrapText="1"/>
    </xf>
    <xf numFmtId="0" fontId="39" fillId="6" borderId="0" xfId="0" applyFont="1" applyFill="1" applyBorder="1" applyAlignment="1">
      <alignment horizontal="left" vertical="center" wrapText="1" indent="1"/>
    </xf>
    <xf numFmtId="166" fontId="26" fillId="6" borderId="2" xfId="1" applyNumberFormat="1" applyFont="1" applyFill="1" applyBorder="1" applyAlignment="1">
      <alignment horizontal="right" wrapText="1" shrinkToFit="1"/>
    </xf>
    <xf numFmtId="0" fontId="39" fillId="6" borderId="0" xfId="0" applyFont="1" applyFill="1" applyBorder="1" applyAlignment="1">
      <alignment horizontal="left" vertical="center" wrapText="1"/>
    </xf>
    <xf numFmtId="0" fontId="23" fillId="6" borderId="0" xfId="0" applyFont="1" applyFill="1" applyBorder="1" applyAlignment="1">
      <alignment wrapText="1"/>
    </xf>
    <xf numFmtId="166" fontId="26" fillId="6" borderId="0" xfId="1" applyNumberFormat="1" applyFont="1" applyFill="1" applyBorder="1" applyAlignment="1">
      <alignment horizontal="right" vertical="center" wrapText="1" shrinkToFit="1"/>
    </xf>
    <xf numFmtId="167" fontId="43" fillId="6" borderId="0" xfId="0" applyNumberFormat="1" applyFont="1" applyFill="1" applyAlignment="1">
      <alignment horizontal="right" vertical="center" wrapText="1" shrinkToFit="1"/>
    </xf>
    <xf numFmtId="166" fontId="26" fillId="6" borderId="2" xfId="1" applyNumberFormat="1" applyFont="1" applyFill="1" applyBorder="1" applyAlignment="1">
      <alignment horizontal="right" vertical="center" wrapText="1" shrinkToFit="1"/>
    </xf>
    <xf numFmtId="0" fontId="36" fillId="6" borderId="2" xfId="0" applyFont="1" applyFill="1" applyBorder="1" applyAlignment="1">
      <alignment wrapText="1"/>
    </xf>
    <xf numFmtId="0" fontId="29" fillId="6" borderId="0" xfId="0" applyFont="1" applyFill="1" applyBorder="1" applyAlignment="1">
      <alignment vertical="center" wrapText="1" shrinkToFit="1"/>
    </xf>
    <xf numFmtId="166" fontId="26" fillId="6" borderId="5" xfId="1" applyNumberFormat="1" applyFont="1" applyFill="1" applyBorder="1" applyAlignment="1">
      <alignment horizontal="right" wrapText="1" shrinkToFit="1"/>
    </xf>
    <xf numFmtId="166" fontId="26" fillId="6" borderId="8" xfId="1" applyNumberFormat="1" applyFont="1" applyFill="1" applyBorder="1" applyAlignment="1">
      <alignment horizontal="right" wrapText="1" shrinkToFit="1"/>
    </xf>
    <xf numFmtId="0" fontId="58" fillId="6" borderId="8" xfId="0" applyFont="1" applyFill="1" applyBorder="1" applyAlignment="1">
      <alignment horizontal="left" vertical="center" wrapText="1"/>
    </xf>
    <xf numFmtId="0" fontId="57" fillId="6" borderId="5" xfId="0" applyFont="1" applyFill="1" applyBorder="1" applyAlignment="1">
      <alignment horizontal="left" vertical="center" wrapText="1"/>
    </xf>
    <xf numFmtId="0" fontId="27" fillId="6" borderId="0" xfId="0" applyFont="1" applyFill="1" applyBorder="1" applyAlignment="1">
      <alignment horizontal="left" vertical="center" wrapText="1"/>
    </xf>
    <xf numFmtId="0" fontId="29" fillId="6" borderId="5" xfId="0" applyFont="1" applyFill="1" applyBorder="1" applyAlignment="1">
      <alignment horizontal="left" vertical="center" wrapText="1"/>
    </xf>
    <xf numFmtId="165" fontId="26" fillId="6" borderId="0" xfId="1" applyNumberFormat="1" applyFont="1" applyFill="1" applyBorder="1" applyAlignment="1">
      <alignment horizontal="left" vertical="center" wrapText="1" shrinkToFit="1"/>
    </xf>
    <xf numFmtId="10" fontId="26" fillId="6" borderId="0" xfId="2" applyNumberFormat="1" applyFont="1" applyFill="1" applyBorder="1" applyAlignment="1">
      <alignment horizontal="center" vertical="center" wrapText="1" shrinkToFit="1"/>
    </xf>
    <xf numFmtId="43" fontId="26" fillId="6" borderId="0" xfId="1" applyFont="1" applyFill="1" applyBorder="1" applyAlignment="1">
      <alignment horizontal="center" vertical="center" wrapText="1" shrinkToFit="1"/>
    </xf>
    <xf numFmtId="164" fontId="26" fillId="6" borderId="0" xfId="2" applyNumberFormat="1" applyFont="1" applyFill="1" applyBorder="1" applyAlignment="1">
      <alignment horizontal="center" vertical="center" wrapText="1" shrinkToFit="1"/>
    </xf>
    <xf numFmtId="0" fontId="39" fillId="5" borderId="1" xfId="0" applyFont="1" applyFill="1" applyBorder="1" applyAlignment="1">
      <alignment horizontal="left" vertical="center" wrapText="1" indent="1"/>
    </xf>
    <xf numFmtId="0" fontId="39" fillId="6" borderId="2" xfId="0" applyFont="1" applyFill="1" applyBorder="1" applyAlignment="1">
      <alignment horizontal="left" vertical="center" wrapText="1" indent="1"/>
    </xf>
    <xf numFmtId="166" fontId="26" fillId="5" borderId="1" xfId="1" applyNumberFormat="1" applyFont="1" applyFill="1" applyBorder="1" applyAlignment="1">
      <alignment horizontal="right" wrapText="1" shrinkToFit="1"/>
    </xf>
    <xf numFmtId="169" fontId="26" fillId="5" borderId="1" xfId="1" applyNumberFormat="1" applyFont="1" applyFill="1" applyBorder="1" applyAlignment="1">
      <alignment horizontal="right" wrapText="1" shrinkToFit="1"/>
    </xf>
    <xf numFmtId="165" fontId="21" fillId="6" borderId="0" xfId="1" applyNumberFormat="1" applyFont="1" applyFill="1" applyBorder="1" applyAlignment="1">
      <alignment horizontal="left" vertical="center" wrapText="1" shrinkToFit="1"/>
    </xf>
    <xf numFmtId="169" fontId="21" fillId="6" borderId="0" xfId="1" applyNumberFormat="1" applyFont="1" applyFill="1" applyBorder="1" applyAlignment="1">
      <alignment horizontal="center" vertical="center" wrapText="1" shrinkToFit="1"/>
    </xf>
    <xf numFmtId="169" fontId="67" fillId="6" borderId="0" xfId="1" applyNumberFormat="1" applyFont="1" applyFill="1" applyBorder="1" applyAlignment="1">
      <alignment horizontal="center" vertical="center" wrapText="1" shrinkToFit="1"/>
    </xf>
    <xf numFmtId="164" fontId="21" fillId="6" borderId="0" xfId="2" applyNumberFormat="1" applyFont="1" applyFill="1" applyBorder="1" applyAlignment="1">
      <alignment horizontal="center" vertical="center" wrapText="1" shrinkToFit="1"/>
    </xf>
    <xf numFmtId="0" fontId="21" fillId="6" borderId="0" xfId="4" applyFont="1" applyFill="1" applyBorder="1" applyAlignment="1">
      <alignment vertical="center" wrapText="1"/>
    </xf>
    <xf numFmtId="166" fontId="21" fillId="6" borderId="0" xfId="1" applyNumberFormat="1" applyFont="1" applyFill="1" applyBorder="1" applyAlignment="1">
      <alignment horizontal="right" vertical="center" wrapText="1" indent="1"/>
    </xf>
    <xf numFmtId="0" fontId="54" fillId="4" borderId="0" xfId="0" applyFont="1" applyFill="1" applyBorder="1" applyAlignment="1">
      <alignment horizontal="center" wrapText="1" shrinkToFit="1"/>
    </xf>
    <xf numFmtId="0" fontId="54" fillId="4" borderId="0" xfId="0" applyFont="1" applyFill="1" applyBorder="1" applyAlignment="1">
      <alignment horizontal="right" wrapText="1" shrinkToFit="1"/>
    </xf>
    <xf numFmtId="0" fontId="21" fillId="4" borderId="0" xfId="4" applyFont="1" applyFill="1" applyBorder="1" applyAlignment="1">
      <alignment horizontal="left" vertical="center" wrapText="1"/>
    </xf>
    <xf numFmtId="0" fontId="68" fillId="5" borderId="11" xfId="4" applyFont="1" applyFill="1" applyBorder="1" applyAlignment="1">
      <alignment horizontal="center" vertical="center" wrapText="1" shrinkToFit="1"/>
    </xf>
    <xf numFmtId="164" fontId="26" fillId="5" borderId="0" xfId="5" applyNumberFormat="1" applyFont="1" applyFill="1" applyBorder="1" applyAlignment="1">
      <alignment horizontal="right" wrapText="1" shrinkToFit="1"/>
    </xf>
    <xf numFmtId="164" fontId="26" fillId="6" borderId="0" xfId="5" applyNumberFormat="1" applyFont="1" applyFill="1" applyBorder="1" applyAlignment="1">
      <alignment horizontal="right" wrapText="1" shrinkToFit="1"/>
    </xf>
    <xf numFmtId="164" fontId="26" fillId="5" borderId="2" xfId="5" applyNumberFormat="1" applyFont="1" applyFill="1" applyBorder="1" applyAlignment="1">
      <alignment horizontal="right" wrapText="1" shrinkToFit="1"/>
    </xf>
    <xf numFmtId="9" fontId="26" fillId="5" borderId="0" xfId="5" applyFont="1" applyFill="1" applyBorder="1" applyAlignment="1">
      <alignment horizontal="right" wrapText="1" shrinkToFit="1"/>
    </xf>
    <xf numFmtId="164" fontId="26" fillId="6" borderId="5" xfId="5" applyNumberFormat="1" applyFont="1" applyFill="1" applyBorder="1" applyAlignment="1">
      <alignment horizontal="right" wrapText="1" shrinkToFit="1"/>
    </xf>
    <xf numFmtId="0" fontId="23" fillId="0" borderId="0" xfId="1" applyNumberFormat="1" applyFont="1" applyFill="1" applyBorder="1" applyAlignment="1">
      <alignment vertical="center" wrapText="1" shrinkToFit="1"/>
    </xf>
    <xf numFmtId="164" fontId="26" fillId="4" borderId="2" xfId="5" applyNumberFormat="1" applyFont="1" applyFill="1" applyBorder="1" applyAlignment="1">
      <alignment horizontal="right" wrapText="1" shrinkToFit="1"/>
    </xf>
    <xf numFmtId="164" fontId="26" fillId="4" borderId="0" xfId="5" applyNumberFormat="1" applyFont="1" applyFill="1" applyBorder="1" applyAlignment="1">
      <alignment horizontal="right" wrapText="1" shrinkToFit="1"/>
    </xf>
    <xf numFmtId="164" fontId="26" fillId="5" borderId="1" xfId="5" applyNumberFormat="1" applyFont="1" applyFill="1" applyBorder="1" applyAlignment="1">
      <alignment horizontal="right" wrapText="1" shrinkToFit="1"/>
    </xf>
    <xf numFmtId="164" fontId="26" fillId="6" borderId="2" xfId="5" applyNumberFormat="1" applyFont="1" applyFill="1" applyBorder="1" applyAlignment="1">
      <alignment horizontal="right" wrapText="1" shrinkToFit="1"/>
    </xf>
    <xf numFmtId="164" fontId="26" fillId="4" borderId="5" xfId="5" applyNumberFormat="1" applyFont="1" applyFill="1" applyBorder="1" applyAlignment="1">
      <alignment horizontal="right" wrapText="1" shrinkToFit="1"/>
    </xf>
    <xf numFmtId="164" fontId="26" fillId="5" borderId="5" xfId="5" applyNumberFormat="1" applyFont="1" applyFill="1" applyBorder="1" applyAlignment="1">
      <alignment horizontal="right" wrapText="1" shrinkToFit="1"/>
    </xf>
    <xf numFmtId="164" fontId="26" fillId="5" borderId="5" xfId="5" applyNumberFormat="1" applyFont="1" applyFill="1" applyBorder="1" applyAlignment="1">
      <alignment horizontal="right" vertical="center" wrapText="1" shrinkToFit="1"/>
    </xf>
    <xf numFmtId="164" fontId="26" fillId="5" borderId="8" xfId="5" applyNumberFormat="1" applyFont="1" applyFill="1" applyBorder="1" applyAlignment="1">
      <alignment horizontal="right" vertical="center" wrapText="1" shrinkToFit="1"/>
    </xf>
    <xf numFmtId="164" fontId="26" fillId="4" borderId="7" xfId="5" applyNumberFormat="1" applyFont="1" applyFill="1" applyBorder="1" applyAlignment="1">
      <alignment horizontal="right" vertical="center" wrapText="1" shrinkToFit="1"/>
    </xf>
    <xf numFmtId="164" fontId="26" fillId="0" borderId="7" xfId="5" applyNumberFormat="1" applyFont="1" applyFill="1" applyBorder="1" applyAlignment="1">
      <alignment horizontal="right" vertical="center" wrapText="1" shrinkToFit="1"/>
    </xf>
    <xf numFmtId="9" fontId="26" fillId="6" borderId="0" xfId="5" applyFont="1" applyFill="1" applyAlignment="1">
      <alignment horizontal="right" vertical="center" wrapText="1" shrinkToFit="1"/>
    </xf>
    <xf numFmtId="164" fontId="26" fillId="6" borderId="0" xfId="5" applyNumberFormat="1" applyFont="1" applyFill="1" applyBorder="1" applyAlignment="1">
      <alignment horizontal="right" vertical="center" wrapText="1" shrinkToFit="1"/>
    </xf>
    <xf numFmtId="9" fontId="26" fillId="4" borderId="7" xfId="5" applyFont="1" applyFill="1" applyBorder="1" applyAlignment="1">
      <alignment horizontal="right" vertical="center" wrapText="1" shrinkToFit="1"/>
    </xf>
    <xf numFmtId="164" fontId="26" fillId="6" borderId="2" xfId="5" applyNumberFormat="1" applyFont="1" applyFill="1" applyBorder="1" applyAlignment="1">
      <alignment horizontal="right" vertical="center" wrapText="1" shrinkToFit="1"/>
    </xf>
    <xf numFmtId="164" fontId="26" fillId="4" borderId="3" xfId="5" applyNumberFormat="1" applyFont="1" applyFill="1" applyBorder="1" applyAlignment="1">
      <alignment horizontal="right" vertical="center" wrapText="1" shrinkToFit="1"/>
    </xf>
    <xf numFmtId="164" fontId="26" fillId="6" borderId="8" xfId="5" applyNumberFormat="1" applyFont="1" applyFill="1" applyBorder="1" applyAlignment="1">
      <alignment horizontal="right" wrapText="1" shrinkToFit="1"/>
    </xf>
    <xf numFmtId="164" fontId="26" fillId="5" borderId="0" xfId="5" applyNumberFormat="1" applyFont="1" applyFill="1" applyBorder="1" applyAlignment="1">
      <alignment horizontal="center" vertical="center" wrapText="1" shrinkToFit="1"/>
    </xf>
    <xf numFmtId="164" fontId="26" fillId="6" borderId="0" xfId="5" applyNumberFormat="1" applyFont="1" applyFill="1" applyBorder="1" applyAlignment="1">
      <alignment horizontal="center" vertical="center" wrapText="1" shrinkToFit="1"/>
    </xf>
    <xf numFmtId="164" fontId="26" fillId="5" borderId="3" xfId="5" applyNumberFormat="1" applyFont="1" applyFill="1" applyBorder="1" applyAlignment="1">
      <alignment horizontal="center" vertical="center" wrapText="1" shrinkToFit="1"/>
    </xf>
    <xf numFmtId="169" fontId="21" fillId="0" borderId="0" xfId="1" applyNumberFormat="1" applyFont="1" applyFill="1" applyBorder="1" applyAlignment="1">
      <alignment horizontal="center" vertical="center" wrapText="1" shrinkToFit="1"/>
    </xf>
    <xf numFmtId="169" fontId="21" fillId="6" borderId="0" xfId="1" applyNumberFormat="1" applyFont="1" applyFill="1" applyBorder="1" applyAlignment="1">
      <alignment horizontal="center" vertical="center" wrapText="1" shrinkToFit="1"/>
    </xf>
    <xf numFmtId="0" fontId="89" fillId="4" borderId="0" xfId="4" applyFont="1" applyFill="1" applyBorder="1" applyAlignment="1">
      <alignment horizontal="left" vertical="center"/>
    </xf>
    <xf numFmtId="0" fontId="90" fillId="4" borderId="0" xfId="4" applyFont="1" applyFill="1" applyAlignment="1">
      <alignment vertical="center"/>
    </xf>
    <xf numFmtId="0" fontId="90" fillId="4" borderId="0" xfId="4" applyFont="1" applyFill="1" applyAlignment="1">
      <alignment horizontal="centerContinuous" vertical="center"/>
    </xf>
    <xf numFmtId="0" fontId="91" fillId="4" borderId="0" xfId="3" applyFont="1" applyFill="1" applyBorder="1" applyAlignment="1">
      <alignment horizontal="centerContinuous" vertical="center" wrapText="1"/>
    </xf>
    <xf numFmtId="0" fontId="91" fillId="4" borderId="0" xfId="3" applyFont="1" applyFill="1" applyBorder="1" applyAlignment="1">
      <alignment horizontal="centerContinuous" vertical="center"/>
    </xf>
    <xf numFmtId="0" fontId="92" fillId="4" borderId="0" xfId="4" applyFont="1" applyFill="1" applyBorder="1" applyAlignment="1">
      <alignment horizontal="centerContinuous" vertical="center" shrinkToFit="1"/>
    </xf>
    <xf numFmtId="0" fontId="92" fillId="4" borderId="0" xfId="4" applyFont="1" applyFill="1" applyBorder="1" applyAlignment="1">
      <alignment horizontal="centerContinuous" vertical="center"/>
    </xf>
    <xf numFmtId="170" fontId="66" fillId="4" borderId="10" xfId="4" applyNumberFormat="1" applyFont="1" applyFill="1" applyBorder="1" applyAlignment="1">
      <alignment vertical="center" wrapText="1" shrinkToFit="1"/>
    </xf>
    <xf numFmtId="165" fontId="21" fillId="5" borderId="0" xfId="7" applyNumberFormat="1" applyFont="1" applyFill="1" applyBorder="1" applyAlignment="1">
      <alignment horizontal="left" vertical="center" wrapText="1" shrinkToFit="1"/>
    </xf>
    <xf numFmtId="165" fontId="92" fillId="4" borderId="0" xfId="4" applyNumberFormat="1" applyFont="1" applyFill="1" applyBorder="1" applyAlignment="1">
      <alignment vertical="center"/>
    </xf>
    <xf numFmtId="169" fontId="92" fillId="4" borderId="0" xfId="4" applyNumberFormat="1" applyFont="1" applyFill="1" applyBorder="1" applyAlignment="1">
      <alignment vertical="center"/>
    </xf>
    <xf numFmtId="165" fontId="21" fillId="0" borderId="0" xfId="7" applyNumberFormat="1" applyFont="1" applyFill="1" applyBorder="1" applyAlignment="1">
      <alignment horizontal="left" vertical="center" wrapText="1" indent="2" shrinkToFit="1"/>
    </xf>
    <xf numFmtId="169" fontId="21" fillId="0" borderId="0" xfId="7" applyNumberFormat="1" applyFont="1" applyFill="1" applyBorder="1" applyAlignment="1">
      <alignment horizontal="center" vertical="center" wrapText="1" shrinkToFit="1"/>
    </xf>
    <xf numFmtId="169" fontId="67" fillId="0" borderId="0" xfId="7" applyNumberFormat="1" applyFont="1" applyFill="1" applyBorder="1" applyAlignment="1">
      <alignment horizontal="center" vertical="center" wrapText="1" shrinkToFit="1"/>
    </xf>
    <xf numFmtId="164" fontId="21" fillId="0" borderId="0" xfId="5" applyNumberFormat="1" applyFont="1" applyFill="1" applyBorder="1" applyAlignment="1">
      <alignment horizontal="center" vertical="center" wrapText="1" shrinkToFit="1"/>
    </xf>
    <xf numFmtId="165" fontId="92" fillId="0" borderId="0" xfId="4" applyNumberFormat="1" applyFont="1" applyFill="1" applyBorder="1" applyAlignment="1">
      <alignment vertical="center"/>
    </xf>
    <xf numFmtId="171" fontId="92" fillId="0" borderId="0" xfId="4" applyNumberFormat="1" applyFont="1" applyFill="1" applyBorder="1" applyAlignment="1">
      <alignment vertical="center"/>
    </xf>
    <xf numFmtId="165" fontId="21" fillId="6" borderId="0" xfId="7" applyNumberFormat="1" applyFont="1" applyFill="1" applyBorder="1" applyAlignment="1">
      <alignment horizontal="left" vertical="center" wrapText="1" shrinkToFit="1"/>
    </xf>
    <xf numFmtId="169" fontId="67" fillId="6" borderId="0" xfId="7" applyNumberFormat="1" applyFont="1" applyFill="1" applyBorder="1" applyAlignment="1">
      <alignment horizontal="center" vertical="center" wrapText="1" shrinkToFit="1"/>
    </xf>
    <xf numFmtId="164" fontId="21" fillId="6" borderId="0" xfId="5" applyNumberFormat="1" applyFont="1" applyFill="1" applyBorder="1" applyAlignment="1">
      <alignment horizontal="center" vertical="center" wrapText="1" shrinkToFit="1"/>
    </xf>
    <xf numFmtId="171" fontId="92" fillId="4" borderId="0" xfId="4" applyNumberFormat="1" applyFont="1" applyFill="1" applyBorder="1" applyAlignment="1">
      <alignment vertical="center"/>
    </xf>
    <xf numFmtId="165" fontId="67" fillId="5" borderId="3" xfId="7" applyNumberFormat="1" applyFont="1" applyFill="1" applyBorder="1" applyAlignment="1">
      <alignment horizontal="left" vertical="center" wrapText="1" shrinkToFit="1"/>
    </xf>
    <xf numFmtId="169" fontId="67" fillId="5" borderId="3" xfId="7" applyNumberFormat="1" applyFont="1" applyFill="1" applyBorder="1" applyAlignment="1">
      <alignment horizontal="center" vertical="center" wrapText="1" shrinkToFit="1"/>
    </xf>
    <xf numFmtId="164" fontId="67" fillId="5" borderId="3" xfId="5" applyNumberFormat="1" applyFont="1" applyFill="1" applyBorder="1" applyAlignment="1">
      <alignment horizontal="center" vertical="center" wrapText="1" shrinkToFit="1"/>
    </xf>
    <xf numFmtId="165" fontId="91" fillId="5" borderId="0" xfId="7" applyNumberFormat="1" applyFont="1" applyFill="1" applyBorder="1" applyAlignment="1">
      <alignment horizontal="left" vertical="center" wrapText="1" shrinkToFit="1"/>
    </xf>
    <xf numFmtId="165" fontId="91" fillId="5" borderId="0" xfId="7" applyNumberFormat="1" applyFont="1" applyFill="1" applyBorder="1" applyAlignment="1">
      <alignment horizontal="center" vertical="center" wrapText="1" shrinkToFit="1"/>
    </xf>
    <xf numFmtId="0" fontId="94" fillId="0" borderId="0" xfId="6" applyFont="1"/>
    <xf numFmtId="0" fontId="92" fillId="4" borderId="0" xfId="4" applyFont="1" applyFill="1" applyBorder="1" applyAlignment="1">
      <alignment vertical="center" wrapText="1"/>
    </xf>
    <xf numFmtId="0" fontId="92" fillId="4" borderId="0" xfId="4" applyFont="1" applyFill="1" applyBorder="1" applyAlignment="1">
      <alignment vertical="center"/>
    </xf>
    <xf numFmtId="0" fontId="92" fillId="4" borderId="0" xfId="4" applyFont="1" applyFill="1" applyBorder="1" applyAlignment="1">
      <alignment vertical="center" shrinkToFit="1"/>
    </xf>
    <xf numFmtId="0" fontId="93" fillId="3" borderId="3" xfId="4" applyFont="1" applyFill="1" applyBorder="1" applyAlignment="1">
      <alignment vertical="center" shrinkToFit="1"/>
    </xf>
    <xf numFmtId="0" fontId="95" fillId="3" borderId="3" xfId="4" applyFont="1" applyFill="1" applyBorder="1" applyAlignment="1">
      <alignment vertical="center" shrinkToFit="1"/>
    </xf>
    <xf numFmtId="170" fontId="66" fillId="4" borderId="13" xfId="4" applyNumberFormat="1" applyFont="1" applyFill="1" applyBorder="1" applyAlignment="1">
      <alignment vertical="center" wrapText="1" shrinkToFit="1"/>
    </xf>
    <xf numFmtId="170" fontId="66" fillId="4" borderId="0" xfId="4" applyNumberFormat="1" applyFont="1" applyFill="1" applyBorder="1" applyAlignment="1">
      <alignment horizontal="center" vertical="center" wrapText="1" shrinkToFit="1"/>
    </xf>
    <xf numFmtId="43" fontId="90" fillId="4" borderId="0" xfId="4" applyNumberFormat="1" applyFont="1" applyFill="1" applyAlignment="1">
      <alignment vertical="center"/>
    </xf>
    <xf numFmtId="169" fontId="21" fillId="0" borderId="0" xfId="7" applyNumberFormat="1" applyFont="1" applyFill="1" applyBorder="1" applyAlignment="1">
      <alignment horizontal="center" vertical="center" wrapText="1" shrinkToFit="1"/>
    </xf>
    <xf numFmtId="0" fontId="21" fillId="0" borderId="0" xfId="4" applyFont="1" applyFill="1" applyBorder="1" applyAlignment="1">
      <alignment vertical="center"/>
    </xf>
    <xf numFmtId="0" fontId="90" fillId="0" borderId="0" xfId="4" applyFont="1" applyFill="1" applyAlignment="1">
      <alignment vertical="center"/>
    </xf>
    <xf numFmtId="169" fontId="21" fillId="6" borderId="0" xfId="7" applyNumberFormat="1" applyFont="1" applyFill="1" applyBorder="1" applyAlignment="1">
      <alignment horizontal="center" vertical="center" wrapText="1" shrinkToFit="1"/>
    </xf>
    <xf numFmtId="169" fontId="67" fillId="5" borderId="3" xfId="7" applyNumberFormat="1" applyFont="1" applyFill="1" applyBorder="1" applyAlignment="1">
      <alignment horizontal="center" vertical="center" wrapText="1" shrinkToFit="1"/>
    </xf>
    <xf numFmtId="0" fontId="95" fillId="0" borderId="0" xfId="4" applyFont="1" applyFill="1" applyBorder="1" applyAlignment="1">
      <alignment vertical="center" shrinkToFit="1"/>
    </xf>
    <xf numFmtId="165" fontId="33" fillId="0" borderId="0" xfId="7" applyNumberFormat="1" applyFont="1" applyFill="1" applyBorder="1" applyAlignment="1">
      <alignment vertical="center" wrapText="1" shrinkToFit="1"/>
    </xf>
    <xf numFmtId="0" fontId="66" fillId="5" borderId="4" xfId="4" applyFont="1" applyFill="1" applyBorder="1" applyAlignment="1">
      <alignment horizontal="center" wrapText="1" shrinkToFit="1"/>
    </xf>
    <xf numFmtId="0" fontId="90" fillId="4" borderId="0" xfId="4" applyFont="1" applyFill="1" applyBorder="1" applyAlignment="1">
      <alignment vertical="center"/>
    </xf>
    <xf numFmtId="166" fontId="21" fillId="4" borderId="0" xfId="7" applyNumberFormat="1" applyFont="1" applyFill="1" applyBorder="1" applyAlignment="1">
      <alignment horizontal="right" vertical="center" wrapText="1" indent="1"/>
    </xf>
    <xf numFmtId="164" fontId="21" fillId="4" borderId="0" xfId="5" applyNumberFormat="1" applyFont="1" applyFill="1" applyBorder="1" applyAlignment="1">
      <alignment horizontal="center" vertical="center" wrapText="1"/>
    </xf>
    <xf numFmtId="166" fontId="21" fillId="6" borderId="0" xfId="7" applyNumberFormat="1" applyFont="1" applyFill="1" applyBorder="1" applyAlignment="1">
      <alignment horizontal="right" vertical="center" wrapText="1" indent="1"/>
    </xf>
    <xf numFmtId="164" fontId="21" fillId="6" borderId="0" xfId="5" applyNumberFormat="1" applyFont="1" applyFill="1" applyBorder="1" applyAlignment="1">
      <alignment horizontal="center" vertical="center" wrapText="1"/>
    </xf>
    <xf numFmtId="165" fontId="91" fillId="5" borderId="3" xfId="7" applyNumberFormat="1" applyFont="1" applyFill="1" applyBorder="1" applyAlignment="1">
      <alignment horizontal="left" vertical="center" wrapText="1" shrinkToFit="1"/>
    </xf>
    <xf numFmtId="166" fontId="67" fillId="5" borderId="3" xfId="7" applyNumberFormat="1" applyFont="1" applyFill="1" applyBorder="1" applyAlignment="1">
      <alignment horizontal="right" vertical="center" wrapText="1" indent="1" shrinkToFit="1"/>
    </xf>
    <xf numFmtId="0" fontId="13" fillId="4" borderId="0" xfId="4" applyFont="1" applyFill="1" applyBorder="1" applyAlignment="1">
      <alignment vertical="center" wrapText="1"/>
    </xf>
    <xf numFmtId="0" fontId="90" fillId="4" borderId="0" xfId="4" applyFont="1" applyFill="1" applyAlignment="1">
      <alignment horizontal="center" vertical="center"/>
    </xf>
    <xf numFmtId="0" fontId="29" fillId="0" borderId="0" xfId="0" applyFont="1" applyFill="1" applyBorder="1" applyAlignment="1">
      <alignment vertical="center" wrapText="1" shrinkToFit="1"/>
    </xf>
    <xf numFmtId="169" fontId="26" fillId="0" borderId="0" xfId="1" applyNumberFormat="1" applyFont="1" applyFill="1" applyBorder="1" applyAlignment="1">
      <alignment horizontal="right" wrapText="1" shrinkToFit="1"/>
    </xf>
    <xf numFmtId="164" fontId="26" fillId="0" borderId="0" xfId="5" applyNumberFormat="1" applyFont="1" applyFill="1" applyBorder="1" applyAlignment="1">
      <alignment horizontal="right" wrapText="1" shrinkToFit="1"/>
    </xf>
    <xf numFmtId="0" fontId="36" fillId="0" borderId="0" xfId="0" applyFont="1" applyFill="1" applyBorder="1" applyAlignment="1">
      <alignment vertical="center" wrapText="1" shrinkToFit="1"/>
    </xf>
    <xf numFmtId="165" fontId="33" fillId="0" borderId="0" xfId="1" applyNumberFormat="1" applyFont="1" applyFill="1" applyBorder="1" applyAlignment="1">
      <alignment vertical="center" wrapText="1" shrinkToFit="1"/>
    </xf>
    <xf numFmtId="0" fontId="34" fillId="5" borderId="0" xfId="4" applyFont="1" applyFill="1" applyBorder="1" applyAlignment="1">
      <alignment horizontal="centerContinuous" vertical="center" wrapText="1" shrinkToFit="1"/>
    </xf>
    <xf numFmtId="164" fontId="21" fillId="6" borderId="0" xfId="5" applyNumberFormat="1" applyFont="1" applyFill="1" applyBorder="1" applyAlignment="1">
      <alignment horizontal="center" wrapText="1" shrinkToFit="1"/>
    </xf>
    <xf numFmtId="164" fontId="21" fillId="5" borderId="0" xfId="5" applyNumberFormat="1" applyFont="1" applyFill="1" applyBorder="1" applyAlignment="1">
      <alignment horizontal="center" wrapText="1" shrinkToFit="1"/>
    </xf>
    <xf numFmtId="9" fontId="70" fillId="0" borderId="6" xfId="5" applyFont="1" applyFill="1" applyBorder="1" applyAlignment="1">
      <alignment horizontal="center" wrapText="1"/>
    </xf>
    <xf numFmtId="164" fontId="70" fillId="0" borderId="6" xfId="5" applyNumberFormat="1" applyFont="1" applyFill="1" applyBorder="1" applyAlignment="1">
      <alignment horizontal="center" wrapText="1"/>
    </xf>
    <xf numFmtId="164" fontId="69" fillId="0" borderId="3" xfId="5" applyNumberFormat="1" applyFont="1" applyFill="1" applyBorder="1" applyAlignment="1">
      <alignment horizontal="center" wrapText="1"/>
    </xf>
    <xf numFmtId="164" fontId="21" fillId="4" borderId="0" xfId="2" applyNumberFormat="1" applyFont="1" applyFill="1" applyBorder="1" applyAlignment="1">
      <alignment horizontal="center" vertical="center" wrapText="1"/>
    </xf>
    <xf numFmtId="164" fontId="21" fillId="6" borderId="0" xfId="2" applyNumberFormat="1" applyFont="1" applyFill="1" applyBorder="1" applyAlignment="1">
      <alignment horizontal="center" vertical="center" wrapText="1"/>
    </xf>
    <xf numFmtId="0" fontId="71" fillId="0" borderId="0" xfId="0" applyFont="1"/>
    <xf numFmtId="0" fontId="2" fillId="2" borderId="0" xfId="0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4" applyFont="1" applyFill="1" applyBorder="1" applyAlignment="1">
      <alignment horizontal="center" vertical="center" shrinkToFit="1"/>
    </xf>
    <xf numFmtId="0" fontId="65" fillId="2" borderId="0" xfId="0" applyFont="1" applyFill="1" applyBorder="1" applyAlignment="1">
      <alignment horizontal="center" vertical="center" wrapText="1" shrinkToFit="1"/>
    </xf>
    <xf numFmtId="0" fontId="66" fillId="5" borderId="0" xfId="0" applyFont="1" applyFill="1" applyBorder="1" applyAlignment="1">
      <alignment horizontal="center" vertical="center" wrapText="1"/>
    </xf>
    <xf numFmtId="0" fontId="21" fillId="4" borderId="2" xfId="0" quotePrefix="1" applyNumberFormat="1" applyFont="1" applyFill="1" applyBorder="1" applyAlignment="1">
      <alignment horizontal="center" vertical="center" shrinkToFit="1"/>
    </xf>
    <xf numFmtId="0" fontId="65" fillId="3" borderId="0" xfId="0" applyFont="1" applyFill="1" applyBorder="1" applyAlignment="1">
      <alignment horizontal="left" vertical="center"/>
    </xf>
    <xf numFmtId="0" fontId="21" fillId="0" borderId="0" xfId="4" applyFont="1" applyFill="1" applyBorder="1" applyAlignment="1">
      <alignment horizontal="left" wrapText="1" shrinkToFit="1"/>
    </xf>
    <xf numFmtId="0" fontId="46" fillId="4" borderId="0" xfId="0" applyFont="1" applyFill="1" applyAlignment="1">
      <alignment horizontal="left" vertical="center" wrapText="1"/>
    </xf>
    <xf numFmtId="0" fontId="45" fillId="4" borderId="0" xfId="0" applyFont="1" applyFill="1" applyAlignment="1">
      <alignment horizontal="left" vertical="center" wrapText="1"/>
    </xf>
    <xf numFmtId="0" fontId="44" fillId="4" borderId="0" xfId="4" applyFont="1" applyFill="1" applyBorder="1" applyAlignment="1">
      <alignment horizontal="left" vertical="center" wrapText="1" shrinkToFit="1"/>
    </xf>
    <xf numFmtId="0" fontId="45" fillId="4" borderId="0" xfId="0" applyFont="1" applyFill="1" applyBorder="1" applyAlignment="1">
      <alignment horizontal="left" vertical="center" wrapText="1"/>
    </xf>
    <xf numFmtId="0" fontId="46" fillId="5" borderId="0" xfId="0" applyFont="1" applyFill="1" applyAlignment="1">
      <alignment horizontal="left" vertical="center" wrapText="1"/>
    </xf>
    <xf numFmtId="0" fontId="25" fillId="2" borderId="0" xfId="0" applyFont="1" applyFill="1" applyBorder="1" applyAlignment="1">
      <alignment horizontal="center" vertical="center" wrapText="1" shrinkToFit="1"/>
    </xf>
    <xf numFmtId="0" fontId="34" fillId="0" borderId="4" xfId="0" applyFont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 shrinkToFit="1"/>
    </xf>
    <xf numFmtId="0" fontId="24" fillId="3" borderId="0" xfId="4" applyFont="1" applyFill="1" applyBorder="1" applyAlignment="1">
      <alignment horizontal="left" vertical="center" shrinkToFit="1"/>
    </xf>
    <xf numFmtId="170" fontId="34" fillId="4" borderId="4" xfId="4" applyNumberFormat="1" applyFont="1" applyFill="1" applyBorder="1" applyAlignment="1">
      <alignment horizontal="center" vertical="center" wrapText="1" shrinkToFit="1"/>
    </xf>
    <xf numFmtId="0" fontId="33" fillId="4" borderId="0" xfId="4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center" vertical="center" wrapText="1" shrinkToFit="1"/>
    </xf>
    <xf numFmtId="0" fontId="2" fillId="3" borderId="0" xfId="4" applyFont="1" applyFill="1" applyBorder="1" applyAlignment="1">
      <alignment horizontal="left" vertical="center" shrinkToFit="1"/>
    </xf>
    <xf numFmtId="169" fontId="21" fillId="0" borderId="0" xfId="1" applyNumberFormat="1" applyFont="1" applyFill="1" applyBorder="1" applyAlignment="1">
      <alignment horizontal="center" vertical="center" wrapText="1" shrinkToFit="1"/>
    </xf>
    <xf numFmtId="169" fontId="21" fillId="6" borderId="0" xfId="1" applyNumberFormat="1" applyFont="1" applyFill="1" applyBorder="1" applyAlignment="1">
      <alignment horizontal="center" vertical="center" wrapText="1" shrinkToFit="1"/>
    </xf>
    <xf numFmtId="169" fontId="67" fillId="5" borderId="3" xfId="1" applyNumberFormat="1" applyFont="1" applyFill="1" applyBorder="1" applyAlignment="1">
      <alignment horizontal="center" vertical="center" wrapText="1" shrinkToFit="1"/>
    </xf>
    <xf numFmtId="0" fontId="65" fillId="3" borderId="3" xfId="4" applyFont="1" applyFill="1" applyBorder="1" applyAlignment="1">
      <alignment horizontal="left" vertical="center" shrinkToFit="1"/>
    </xf>
    <xf numFmtId="0" fontId="65" fillId="3" borderId="0" xfId="4" applyFont="1" applyFill="1" applyBorder="1" applyAlignment="1">
      <alignment horizontal="left" vertical="center" shrinkToFit="1"/>
    </xf>
    <xf numFmtId="170" fontId="66" fillId="4" borderId="10" xfId="4" applyNumberFormat="1" applyFont="1" applyFill="1" applyBorder="1" applyAlignment="1">
      <alignment horizontal="center" vertical="center" wrapText="1" shrinkToFit="1"/>
    </xf>
    <xf numFmtId="0" fontId="68" fillId="5" borderId="11" xfId="4" applyFont="1" applyFill="1" applyBorder="1" applyAlignment="1">
      <alignment horizontal="center" vertical="center" wrapText="1" shrinkToFit="1"/>
    </xf>
    <xf numFmtId="0" fontId="65" fillId="2" borderId="0" xfId="6" applyFont="1" applyFill="1" applyBorder="1" applyAlignment="1">
      <alignment horizontal="center" vertical="center" wrapText="1" shrinkToFit="1"/>
    </xf>
    <xf numFmtId="0" fontId="93" fillId="3" borderId="3" xfId="4" applyFont="1" applyFill="1" applyBorder="1" applyAlignment="1">
      <alignment horizontal="left" vertical="center" shrinkToFit="1"/>
    </xf>
    <xf numFmtId="169" fontId="21" fillId="0" borderId="0" xfId="7" applyNumberFormat="1" applyFont="1" applyFill="1" applyBorder="1" applyAlignment="1">
      <alignment horizontal="center" vertical="center" wrapText="1" shrinkToFit="1"/>
    </xf>
    <xf numFmtId="169" fontId="21" fillId="6" borderId="0" xfId="7" applyNumberFormat="1" applyFont="1" applyFill="1" applyBorder="1" applyAlignment="1">
      <alignment horizontal="center" vertical="center" wrapText="1" shrinkToFit="1"/>
    </xf>
    <xf numFmtId="169" fontId="67" fillId="5" borderId="3" xfId="7" applyNumberFormat="1" applyFont="1" applyFill="1" applyBorder="1" applyAlignment="1">
      <alignment horizontal="center" vertical="center" wrapText="1" shrinkToFit="1"/>
    </xf>
    <xf numFmtId="169" fontId="90" fillId="0" borderId="0" xfId="7" applyNumberFormat="1" applyFont="1" applyFill="1" applyBorder="1" applyAlignment="1">
      <alignment horizontal="center" vertical="center" wrapText="1" shrinkToFit="1"/>
    </xf>
  </cellXfs>
  <cellStyles count="9">
    <cellStyle name="Millares" xfId="1" builtinId="3"/>
    <cellStyle name="Millares 2" xfId="7"/>
    <cellStyle name="Normal" xfId="0" builtinId="0"/>
    <cellStyle name="Normal 2" xfId="4"/>
    <cellStyle name="Normal 3" xfId="6"/>
    <cellStyle name="Normal_IV-trim  2002" xfId="3"/>
    <cellStyle name="Percent 2" xfId="8"/>
    <cellStyle name="Porcentaje" xfId="2" builtinId="5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/>
              <a:t>vOLUME</a:t>
            </a:r>
            <a:r>
              <a:rPr lang="es-MX" sz="700"/>
              <a:t> (1)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5FB-4BB3-BCBC-C9669C12BD24}"/>
              </c:ext>
            </c:extLst>
          </c:dPt>
          <c:dPt>
            <c:idx val="1"/>
            <c:bubble3D val="0"/>
            <c:spPr>
              <a:solidFill>
                <a:schemeClr val="accent2">
                  <a:shade val="7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5FB-4BB3-BCBC-C9669C12BD24}"/>
              </c:ext>
            </c:extLst>
          </c:dPt>
          <c:dPt>
            <c:idx val="2"/>
            <c:bubble3D val="0"/>
            <c:spPr>
              <a:solidFill>
                <a:schemeClr val="accent2">
                  <a:shade val="9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5FB-4BB3-BCBC-C9669C12BD24}"/>
              </c:ext>
            </c:extLst>
          </c:dPt>
          <c:dPt>
            <c:idx val="3"/>
            <c:bubble3D val="0"/>
            <c:spPr>
              <a:solidFill>
                <a:schemeClr val="accent2">
                  <a:tint val="9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5FB-4BB3-BCBC-C9669C12BD24}"/>
              </c:ext>
            </c:extLst>
          </c:dPt>
          <c:dPt>
            <c:idx val="4"/>
            <c:bubble3D val="0"/>
            <c:spPr>
              <a:solidFill>
                <a:schemeClr val="accent2">
                  <a:tint val="7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5FB-4BB3-BCBC-C9669C12BD24}"/>
              </c:ext>
            </c:extLst>
          </c:dPt>
          <c:dPt>
            <c:idx val="5"/>
            <c:bubble3D val="0"/>
            <c:spPr>
              <a:solidFill>
                <a:schemeClr val="accent2">
                  <a:tint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5FB-4BB3-BCBC-C9669C12BD2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shade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5FB-4BB3-BCBC-C9669C12BD2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shade val="7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5FB-4BB3-BCBC-C9669C12BD2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shade val="9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5FB-4BB3-BCBC-C9669C12BD2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tint val="9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E5FB-4BB3-BCBC-C9669C12BD24}"/>
                </c:ext>
              </c:extLst>
            </c:dLbl>
            <c:dLbl>
              <c:idx val="4"/>
              <c:layout>
                <c:manualLayout>
                  <c:x val="-4.1666666666666664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tint val="7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FB-4BB3-BCBC-C9669C12BD2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tint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E5FB-4BB3-BCBC-C9669C12BD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'Volumen Acumulado'!$Q$22:$Q$27</c:f>
              <c:strCache>
                <c:ptCount val="6"/>
                <c:pt idx="0">
                  <c:v> México </c:v>
                </c:pt>
                <c:pt idx="1">
                  <c:v> Centroamérica </c:v>
                </c:pt>
                <c:pt idx="2">
                  <c:v> Colombia </c:v>
                </c:pt>
                <c:pt idx="3">
                  <c:v>       Brasil (3) </c:v>
                </c:pt>
                <c:pt idx="4">
                  <c:v> Argentina </c:v>
                </c:pt>
                <c:pt idx="5">
                  <c:v> Uruguay </c:v>
                </c:pt>
              </c:strCache>
            </c:strRef>
          </c:cat>
          <c:val>
            <c:numRef>
              <c:f>'Volumen Acumulado'!$R$6:$R$11</c:f>
              <c:numCache>
                <c:formatCode>_(* #,##0.0_);_(* \(#,##0.0\);_(* "-"??_);_(@_)</c:formatCode>
                <c:ptCount val="6"/>
                <c:pt idx="0">
                  <c:v>1327.2696248208167</c:v>
                </c:pt>
                <c:pt idx="1">
                  <c:v>169.38262677734301</c:v>
                </c:pt>
                <c:pt idx="2" formatCode="_(* #,##0.0000_);_(* \(#,##0.0000\);_(* &quot;-&quot;??_);_(@_)">
                  <c:v>180.65066451404502</c:v>
                </c:pt>
                <c:pt idx="3" formatCode="_(* #,##0.0000_);_(* \(#,##0.0000\);_(* &quot;-&quot;??_);_(@_)">
                  <c:v>587.51809399841386</c:v>
                </c:pt>
                <c:pt idx="4" formatCode="_(* #,##0.0000_);_(* \(#,##0.0000\);_(* &quot;-&quot;??_);_(@_)">
                  <c:v>89.176668205100427</c:v>
                </c:pt>
                <c:pt idx="5" formatCode="_(* #,##0.0000_);_(* \(#,##0.0000\);_(* &quot;-&quot;??_);_(@_)">
                  <c:v>28.169351919349374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5FB-4BB3-BCBC-C9669C12BD24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/>
              <a:t>vOLUMEn (1)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EEF-43C4-91CE-D7E6219395BD}"/>
              </c:ext>
            </c:extLst>
          </c:dPt>
          <c:dPt>
            <c:idx val="1"/>
            <c:bubble3D val="0"/>
            <c:spPr>
              <a:solidFill>
                <a:schemeClr val="accent2">
                  <a:shade val="7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EEF-43C4-91CE-D7E6219395BD}"/>
              </c:ext>
            </c:extLst>
          </c:dPt>
          <c:dPt>
            <c:idx val="2"/>
            <c:bubble3D val="0"/>
            <c:spPr>
              <a:solidFill>
                <a:schemeClr val="accent2">
                  <a:shade val="9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EEF-43C4-91CE-D7E6219395BD}"/>
              </c:ext>
            </c:extLst>
          </c:dPt>
          <c:dPt>
            <c:idx val="3"/>
            <c:bubble3D val="0"/>
            <c:spPr>
              <a:solidFill>
                <a:schemeClr val="accent2">
                  <a:tint val="9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EEF-43C4-91CE-D7E6219395BD}"/>
              </c:ext>
            </c:extLst>
          </c:dPt>
          <c:dPt>
            <c:idx val="4"/>
            <c:bubble3D val="0"/>
            <c:spPr>
              <a:solidFill>
                <a:schemeClr val="accent2">
                  <a:tint val="7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EEF-43C4-91CE-D7E6219395BD}"/>
              </c:ext>
            </c:extLst>
          </c:dPt>
          <c:dPt>
            <c:idx val="5"/>
            <c:bubble3D val="0"/>
            <c:spPr>
              <a:solidFill>
                <a:schemeClr val="accent2">
                  <a:tint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EEF-43C4-91CE-D7E6219395B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shade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EEF-43C4-91CE-D7E6219395B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shade val="7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EEF-43C4-91CE-D7E6219395B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shade val="9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BEEF-43C4-91CE-D7E6219395BD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tint val="9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BEEF-43C4-91CE-D7E6219395BD}"/>
                </c:ext>
              </c:extLst>
            </c:dLbl>
            <c:dLbl>
              <c:idx val="4"/>
              <c:layout>
                <c:manualLayout>
                  <c:x val="-4.1666666666666664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tint val="7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F-43C4-91CE-D7E6219395B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tint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BEEF-43C4-91CE-D7E6219395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'Volumen Acumulado'!$Z$6:$Z$11</c:f>
              <c:strCache>
                <c:ptCount val="6"/>
                <c:pt idx="0">
                  <c:v>México</c:v>
                </c:pt>
                <c:pt idx="1">
                  <c:v>Centroamérica </c:v>
                </c:pt>
                <c:pt idx="2">
                  <c:v>Colombia</c:v>
                </c:pt>
                <c:pt idx="3">
                  <c:v>Brasil</c:v>
                </c:pt>
                <c:pt idx="4">
                  <c:v>Argentina </c:v>
                </c:pt>
                <c:pt idx="5">
                  <c:v>Uruguay </c:v>
                </c:pt>
              </c:strCache>
            </c:strRef>
          </c:cat>
          <c:val>
            <c:numRef>
              <c:f>'Volumen Acumulado'!$R$6:$R$11</c:f>
              <c:numCache>
                <c:formatCode>_(* #,##0.0_);_(* \(#,##0.0\);_(* "-"??_);_(@_)</c:formatCode>
                <c:ptCount val="6"/>
                <c:pt idx="0">
                  <c:v>1327.2696248208167</c:v>
                </c:pt>
                <c:pt idx="1">
                  <c:v>169.38262677734301</c:v>
                </c:pt>
                <c:pt idx="2" formatCode="_(* #,##0.0000_);_(* \(#,##0.0000\);_(* &quot;-&quot;??_);_(@_)">
                  <c:v>180.65066451404502</c:v>
                </c:pt>
                <c:pt idx="3" formatCode="_(* #,##0.0000_);_(* \(#,##0.0000\);_(* &quot;-&quot;??_);_(@_)">
                  <c:v>587.51809399841386</c:v>
                </c:pt>
                <c:pt idx="4" formatCode="_(* #,##0.0000_);_(* \(#,##0.0000\);_(* &quot;-&quot;??_);_(@_)">
                  <c:v>89.176668205100427</c:v>
                </c:pt>
                <c:pt idx="5" formatCode="_(* #,##0.0000_);_(* \(#,##0.0000\);_(* &quot;-&quot;??_);_(@_)">
                  <c:v>28.169351919349374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EEF-43C4-91CE-D7E6219395BD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/>
              <a:t>Transactions</a:t>
            </a:r>
            <a:r>
              <a:rPr lang="es-MX" sz="700"/>
              <a:t> (2)</a:t>
            </a:r>
            <a:endParaRPr lang="es-MX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0A6-4A39-A4A2-9B295B8A6E4B}"/>
              </c:ext>
            </c:extLst>
          </c:dPt>
          <c:dPt>
            <c:idx val="1"/>
            <c:bubble3D val="0"/>
            <c:spPr>
              <a:solidFill>
                <a:schemeClr val="accent2">
                  <a:shade val="7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0A6-4A39-A4A2-9B295B8A6E4B}"/>
              </c:ext>
            </c:extLst>
          </c:dPt>
          <c:dPt>
            <c:idx val="2"/>
            <c:bubble3D val="0"/>
            <c:spPr>
              <a:solidFill>
                <a:schemeClr val="accent2">
                  <a:shade val="9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0A6-4A39-A4A2-9B295B8A6E4B}"/>
              </c:ext>
            </c:extLst>
          </c:dPt>
          <c:dPt>
            <c:idx val="3"/>
            <c:bubble3D val="0"/>
            <c:spPr>
              <a:solidFill>
                <a:schemeClr val="accent2">
                  <a:tint val="9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0A6-4A39-A4A2-9B295B8A6E4B}"/>
              </c:ext>
            </c:extLst>
          </c:dPt>
          <c:dPt>
            <c:idx val="4"/>
            <c:bubble3D val="0"/>
            <c:spPr>
              <a:solidFill>
                <a:schemeClr val="accent2">
                  <a:tint val="7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0A6-4A39-A4A2-9B295B8A6E4B}"/>
              </c:ext>
            </c:extLst>
          </c:dPt>
          <c:dPt>
            <c:idx val="5"/>
            <c:bubble3D val="0"/>
            <c:spPr>
              <a:solidFill>
                <a:schemeClr val="accent2">
                  <a:tint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0A6-4A39-A4A2-9B295B8A6E4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shade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0A6-4A39-A4A2-9B295B8A6E4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shade val="7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0A6-4A39-A4A2-9B295B8A6E4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shade val="9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0A6-4A39-A4A2-9B295B8A6E4B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tint val="9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80A6-4A39-A4A2-9B295B8A6E4B}"/>
                </c:ext>
              </c:extLst>
            </c:dLbl>
            <c:dLbl>
              <c:idx val="4"/>
              <c:layout>
                <c:manualLayout>
                  <c:x val="-4.1666666666666664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tint val="7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0A6-4A39-A4A2-9B295B8A6E4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tint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80A6-4A39-A4A2-9B295B8A6E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'Volumen Acumulado'!$Q$22:$Q$27</c:f>
              <c:strCache>
                <c:ptCount val="6"/>
                <c:pt idx="0">
                  <c:v> México </c:v>
                </c:pt>
                <c:pt idx="1">
                  <c:v> Centroamérica </c:v>
                </c:pt>
                <c:pt idx="2">
                  <c:v> Colombia </c:v>
                </c:pt>
                <c:pt idx="3">
                  <c:v>       Brasil (3) </c:v>
                </c:pt>
                <c:pt idx="4">
                  <c:v> Argentina </c:v>
                </c:pt>
                <c:pt idx="5">
                  <c:v> Uruguay </c:v>
                </c:pt>
              </c:strCache>
            </c:strRef>
          </c:cat>
          <c:val>
            <c:numRef>
              <c:f>'Volumen Acumulado'!$R$22:$R$27</c:f>
              <c:numCache>
                <c:formatCode>_(* #,##0.0_);_(* \(#,##0.0\);_(* "-"??_);_(@_)</c:formatCode>
                <c:ptCount val="6"/>
                <c:pt idx="0">
                  <c:v>6160.7839672778364</c:v>
                </c:pt>
                <c:pt idx="1">
                  <c:v>1191.0627488308457</c:v>
                </c:pt>
                <c:pt idx="2" formatCode="_(* #,##0.0000_);_(* \(#,##0.0000\);_(* &quot;-&quot;??_);_(@_)">
                  <c:v>1104.2625929754711</c:v>
                </c:pt>
                <c:pt idx="3" formatCode="_(* #,##0.0000_);_(* \(#,##0.0000\);_(* &quot;-&quot;??_);_(@_)">
                  <c:v>3493.8326183490012</c:v>
                </c:pt>
                <c:pt idx="4" formatCode="_(* #,##0.0000_);_(* \(#,##0.0000\);_(* &quot;-&quot;??_);_(@_)">
                  <c:v>395.58429807999994</c:v>
                </c:pt>
                <c:pt idx="5" formatCode="_(* #,##0.0000_);_(* \(#,##0.0000\);_(* &quot;-&quot;??_);_(@_)">
                  <c:v>127.57299499999996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0A6-4A39-A4A2-9B295B8A6E4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/>
              <a:t>TRANSACCIONES (2)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A01-41E9-9A63-E299AAAA61A0}"/>
              </c:ext>
            </c:extLst>
          </c:dPt>
          <c:dPt>
            <c:idx val="1"/>
            <c:bubble3D val="0"/>
            <c:spPr>
              <a:solidFill>
                <a:schemeClr val="accent2">
                  <a:shade val="7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A01-41E9-9A63-E299AAAA61A0}"/>
              </c:ext>
            </c:extLst>
          </c:dPt>
          <c:dPt>
            <c:idx val="2"/>
            <c:bubble3D val="0"/>
            <c:spPr>
              <a:solidFill>
                <a:schemeClr val="accent2">
                  <a:shade val="9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A01-41E9-9A63-E299AAAA61A0}"/>
              </c:ext>
            </c:extLst>
          </c:dPt>
          <c:dPt>
            <c:idx val="3"/>
            <c:bubble3D val="0"/>
            <c:spPr>
              <a:solidFill>
                <a:schemeClr val="accent2">
                  <a:tint val="9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A01-41E9-9A63-E299AAAA61A0}"/>
              </c:ext>
            </c:extLst>
          </c:dPt>
          <c:dPt>
            <c:idx val="4"/>
            <c:bubble3D val="0"/>
            <c:spPr>
              <a:solidFill>
                <a:schemeClr val="accent2">
                  <a:tint val="7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A01-41E9-9A63-E299AAAA61A0}"/>
              </c:ext>
            </c:extLst>
          </c:dPt>
          <c:dPt>
            <c:idx val="5"/>
            <c:bubble3D val="0"/>
            <c:spPr>
              <a:solidFill>
                <a:schemeClr val="accent2">
                  <a:tint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AA01-41E9-9A63-E299AAAA61A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shade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A01-41E9-9A63-E299AAAA61A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shade val="7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A01-41E9-9A63-E299AAAA61A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shade val="9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A01-41E9-9A63-E299AAAA61A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tint val="9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AA01-41E9-9A63-E299AAAA61A0}"/>
                </c:ext>
              </c:extLst>
            </c:dLbl>
            <c:dLbl>
              <c:idx val="4"/>
              <c:layout>
                <c:manualLayout>
                  <c:x val="-4.1666666666666664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tint val="7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01-41E9-9A63-E299AAAA61A0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tint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AA01-41E9-9A63-E299AAAA61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'Volumen Acumulado'!$Z$6:$Z$11</c:f>
              <c:strCache>
                <c:ptCount val="6"/>
                <c:pt idx="0">
                  <c:v>México</c:v>
                </c:pt>
                <c:pt idx="1">
                  <c:v>Centroamérica </c:v>
                </c:pt>
                <c:pt idx="2">
                  <c:v>Colombia</c:v>
                </c:pt>
                <c:pt idx="3">
                  <c:v>Brasil</c:v>
                </c:pt>
                <c:pt idx="4">
                  <c:v>Argentina </c:v>
                </c:pt>
                <c:pt idx="5">
                  <c:v>Uruguay </c:v>
                </c:pt>
              </c:strCache>
            </c:strRef>
          </c:cat>
          <c:val>
            <c:numRef>
              <c:f>'Volumen Acumulado'!$R$22:$R$27</c:f>
              <c:numCache>
                <c:formatCode>_(* #,##0.0_);_(* \(#,##0.0\);_(* "-"??_);_(@_)</c:formatCode>
                <c:ptCount val="6"/>
                <c:pt idx="0">
                  <c:v>6160.7839672778364</c:v>
                </c:pt>
                <c:pt idx="1">
                  <c:v>1191.0627488308457</c:v>
                </c:pt>
                <c:pt idx="2" formatCode="_(* #,##0.0000_);_(* \(#,##0.0000\);_(* &quot;-&quot;??_);_(@_)">
                  <c:v>1104.2625929754711</c:v>
                </c:pt>
                <c:pt idx="3" formatCode="_(* #,##0.0000_);_(* \(#,##0.0000\);_(* &quot;-&quot;??_);_(@_)">
                  <c:v>3493.8326183490012</c:v>
                </c:pt>
                <c:pt idx="4" formatCode="_(* #,##0.0000_);_(* \(#,##0.0000\);_(* &quot;-&quot;??_);_(@_)">
                  <c:v>395.58429807999994</c:v>
                </c:pt>
                <c:pt idx="5" formatCode="_(* #,##0.0000_);_(* \(#,##0.0000\);_(* &quot;-&quot;??_);_(@_)">
                  <c:v>127.57299499999996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A01-41E9-9A63-E299AAAA61A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200025</xdr:rowOff>
    </xdr:from>
    <xdr:to>
      <xdr:col>1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32</xdr:row>
          <xdr:rowOff>0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136072</xdr:colOff>
      <xdr:row>24</xdr:row>
      <xdr:rowOff>108856</xdr:rowOff>
    </xdr:from>
    <xdr:to>
      <xdr:col>11</xdr:col>
      <xdr:colOff>432942</xdr:colOff>
      <xdr:row>34</xdr:row>
      <xdr:rowOff>148181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02286" y="6259285"/>
          <a:ext cx="6474513" cy="28287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41</xdr:row>
          <xdr:rowOff>0</xdr:rowOff>
        </xdr:from>
        <xdr:to>
          <xdr:col>4</xdr:col>
          <xdr:colOff>0</xdr:colOff>
          <xdr:row>41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8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9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21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2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23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4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5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26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7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28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9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30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31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20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1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2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23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4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25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6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7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28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9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30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31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32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33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733425</xdr:colOff>
      <xdr:row>0</xdr:row>
      <xdr:rowOff>161925</xdr:rowOff>
    </xdr:from>
    <xdr:to>
      <xdr:col>24</xdr:col>
      <xdr:colOff>609600</xdr:colOff>
      <xdr:row>14</xdr:row>
      <xdr:rowOff>180975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200025</xdr:colOff>
      <xdr:row>1</xdr:row>
      <xdr:rowOff>19050</xdr:rowOff>
    </xdr:from>
    <xdr:to>
      <xdr:col>34</xdr:col>
      <xdr:colOff>171450</xdr:colOff>
      <xdr:row>15</xdr:row>
      <xdr:rowOff>0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133350</xdr:colOff>
      <xdr:row>15</xdr:row>
      <xdr:rowOff>76200</xdr:rowOff>
    </xdr:from>
    <xdr:to>
      <xdr:col>25</xdr:col>
      <xdr:colOff>104775</xdr:colOff>
      <xdr:row>29</xdr:row>
      <xdr:rowOff>114300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114300</xdr:colOff>
      <xdr:row>19</xdr:row>
      <xdr:rowOff>28575</xdr:rowOff>
    </xdr:from>
    <xdr:to>
      <xdr:col>34</xdr:col>
      <xdr:colOff>85725</xdr:colOff>
      <xdr:row>32</xdr:row>
      <xdr:rowOff>200025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4"/>
  <sheetViews>
    <sheetView showGridLines="0" tabSelected="1" workbookViewId="0"/>
  </sheetViews>
  <sheetFormatPr baseColWidth="10" defaultRowHeight="12.75" x14ac:dyDescent="0.2"/>
  <cols>
    <col min="1" max="1" width="11.42578125" style="1"/>
    <col min="2" max="2" width="12.5703125" style="1" bestFit="1" customWidth="1"/>
    <col min="3" max="3" width="21.85546875" style="1" bestFit="1" customWidth="1"/>
    <col min="4" max="4" width="12.5703125" style="1" customWidth="1"/>
    <col min="5" max="5" width="15" style="1" customWidth="1"/>
    <col min="6" max="6" width="3" style="1" customWidth="1"/>
    <col min="7" max="7" width="12.5703125" style="1" customWidth="1"/>
    <col min="8" max="8" width="13.85546875" style="1" customWidth="1"/>
    <col min="9" max="9" width="3" style="1" customWidth="1"/>
    <col min="10" max="10" width="12.5703125" style="1" customWidth="1"/>
    <col min="11" max="11" width="14.42578125" style="1" customWidth="1"/>
    <col min="12" max="12" width="3" style="1" customWidth="1"/>
    <col min="13" max="13" width="12.5703125" style="1" customWidth="1"/>
    <col min="14" max="14" width="14.5703125" style="1" customWidth="1"/>
    <col min="15" max="16384" width="11.42578125" style="1"/>
  </cols>
  <sheetData>
    <row r="2" spans="2:14" ht="24.95" customHeight="1" x14ac:dyDescent="0.2">
      <c r="B2" s="505" t="s">
        <v>213</v>
      </c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</row>
    <row r="3" spans="2:14" ht="15" customHeight="1" x14ac:dyDescent="0.2">
      <c r="B3" s="506" t="s">
        <v>121</v>
      </c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506"/>
    </row>
    <row r="4" spans="2:14" ht="21" customHeight="1" x14ac:dyDescent="0.25">
      <c r="C4" s="2"/>
      <c r="D4" s="509" t="s">
        <v>1</v>
      </c>
      <c r="E4" s="509"/>
      <c r="G4" s="509" t="s">
        <v>2</v>
      </c>
      <c r="H4" s="509"/>
      <c r="J4" s="509" t="s">
        <v>3</v>
      </c>
      <c r="K4" s="509"/>
      <c r="M4" s="509" t="s">
        <v>125</v>
      </c>
      <c r="N4" s="509"/>
    </row>
    <row r="5" spans="2:14" ht="26.25" thickBot="1" x14ac:dyDescent="0.3">
      <c r="B5" s="332"/>
      <c r="C5" s="333"/>
      <c r="D5" s="334" t="s">
        <v>173</v>
      </c>
      <c r="E5" s="334" t="s">
        <v>139</v>
      </c>
      <c r="G5" s="334" t="s">
        <v>173</v>
      </c>
      <c r="H5" s="334" t="s">
        <v>139</v>
      </c>
      <c r="J5" s="334" t="s">
        <v>173</v>
      </c>
      <c r="K5" s="334" t="s">
        <v>139</v>
      </c>
      <c r="M5" s="334" t="s">
        <v>173</v>
      </c>
      <c r="N5" s="334" t="s">
        <v>139</v>
      </c>
    </row>
    <row r="6" spans="2:14" ht="12.75" customHeight="1" x14ac:dyDescent="0.2">
      <c r="B6" s="507" t="s">
        <v>151</v>
      </c>
      <c r="C6" s="326" t="s">
        <v>4</v>
      </c>
      <c r="D6" s="327">
        <v>-4.0340856365290723E-2</v>
      </c>
      <c r="E6" s="327">
        <v>-5.2553037341566688E-2</v>
      </c>
      <c r="F6" s="5"/>
      <c r="G6" s="327">
        <v>-1.3826678502379841E-2</v>
      </c>
      <c r="H6" s="327">
        <v>-5.2507498303598577E-2</v>
      </c>
      <c r="I6" s="5"/>
      <c r="J6" s="327">
        <v>1.5180899500679246E-2</v>
      </c>
      <c r="K6" s="327">
        <v>-5.6071826550753379E-2</v>
      </c>
      <c r="M6" s="327">
        <v>-0.38840533474640382</v>
      </c>
      <c r="N6" s="327">
        <v>-0.29476429017231109</v>
      </c>
    </row>
    <row r="7" spans="2:14" x14ac:dyDescent="0.2">
      <c r="B7" s="507"/>
      <c r="C7" s="3" t="s">
        <v>5</v>
      </c>
      <c r="D7" s="310">
        <v>-4.8238028984863845E-2</v>
      </c>
      <c r="E7" s="310">
        <v>-2.7875219444777111E-2</v>
      </c>
      <c r="F7" s="328"/>
      <c r="G7" s="310">
        <v>-6.3556089848725295E-3</v>
      </c>
      <c r="H7" s="310">
        <v>-2.4963954557839507E-3</v>
      </c>
      <c r="I7" s="328"/>
      <c r="J7" s="310">
        <v>5.8814998201751401E-2</v>
      </c>
      <c r="K7" s="310">
        <v>6.5707207642948351E-2</v>
      </c>
      <c r="L7" s="306"/>
      <c r="M7" s="310"/>
      <c r="N7" s="311"/>
    </row>
    <row r="8" spans="2:14" x14ac:dyDescent="0.2">
      <c r="B8" s="507"/>
      <c r="C8" s="3" t="s">
        <v>6</v>
      </c>
      <c r="D8" s="310">
        <v>-2.9508152212755934E-2</v>
      </c>
      <c r="E8" s="310">
        <v>-8.5994973580425627E-2</v>
      </c>
      <c r="F8" s="328"/>
      <c r="G8" s="310">
        <v>-2.5908317666595404E-2</v>
      </c>
      <c r="H8" s="310">
        <v>-0.13075894895405926</v>
      </c>
      <c r="I8" s="328"/>
      <c r="J8" s="310">
        <v>-4.6057325465272303E-2</v>
      </c>
      <c r="K8" s="310">
        <v>-0.25008162332836914</v>
      </c>
      <c r="L8" s="306"/>
      <c r="M8" s="310"/>
      <c r="N8" s="311"/>
    </row>
    <row r="9" spans="2:14" ht="9.75" customHeight="1" thickBot="1" x14ac:dyDescent="0.25">
      <c r="B9" s="329"/>
      <c r="C9" s="330"/>
      <c r="D9" s="331"/>
      <c r="E9" s="331"/>
      <c r="F9" s="306"/>
      <c r="G9" s="331"/>
      <c r="H9" s="331"/>
      <c r="I9" s="306"/>
      <c r="J9" s="331"/>
      <c r="K9" s="331"/>
      <c r="L9" s="306"/>
      <c r="M9" s="310"/>
      <c r="N9" s="311"/>
    </row>
    <row r="10" spans="2:14" ht="12.75" customHeight="1" x14ac:dyDescent="0.2">
      <c r="B10" s="507" t="s">
        <v>152</v>
      </c>
      <c r="C10" s="326" t="s">
        <v>4</v>
      </c>
      <c r="D10" s="327">
        <v>2.6596456299921023E-4</v>
      </c>
      <c r="E10" s="327">
        <v>-1.878344334356119E-2</v>
      </c>
      <c r="F10" s="305"/>
      <c r="G10" s="327">
        <v>2.1348269933515462E-2</v>
      </c>
      <c r="H10" s="327">
        <v>-2.310954593013681E-2</v>
      </c>
      <c r="I10" s="305"/>
      <c r="J10" s="327">
        <v>7.1124258784758254E-2</v>
      </c>
      <c r="K10" s="327">
        <v>-1.5631935009088549E-2</v>
      </c>
      <c r="L10" s="305"/>
      <c r="M10" s="312"/>
      <c r="N10" s="313"/>
    </row>
    <row r="11" spans="2:14" x14ac:dyDescent="0.2">
      <c r="B11" s="507"/>
      <c r="C11" s="3" t="s">
        <v>5</v>
      </c>
      <c r="D11" s="310">
        <v>-6.6842149195238898E-2</v>
      </c>
      <c r="E11" s="310">
        <v>-4.8526600727590963E-2</v>
      </c>
      <c r="F11" s="305"/>
      <c r="G11" s="310">
        <v>-2.5262320146486439E-2</v>
      </c>
      <c r="H11" s="310">
        <v>-2.2824801541769135E-2</v>
      </c>
      <c r="I11" s="305"/>
      <c r="J11" s="310">
        <v>4.0615980310677591E-2</v>
      </c>
      <c r="K11" s="310">
        <v>4.9151814171114472E-2</v>
      </c>
      <c r="L11" s="305"/>
      <c r="M11" s="314"/>
      <c r="N11" s="315"/>
    </row>
    <row r="12" spans="2:14" ht="13.5" thickBot="1" x14ac:dyDescent="0.25">
      <c r="B12" s="508"/>
      <c r="C12" s="4" t="s">
        <v>6</v>
      </c>
      <c r="D12" s="316">
        <v>0.10739963973618161</v>
      </c>
      <c r="E12" s="316">
        <v>2.7511683250266872E-2</v>
      </c>
      <c r="F12" s="307"/>
      <c r="G12" s="316">
        <v>0.10881221922210171</v>
      </c>
      <c r="H12" s="316">
        <v>-2.3620405629833141E-2</v>
      </c>
      <c r="I12" s="307"/>
      <c r="J12" s="316">
        <v>0.12238235120944885</v>
      </c>
      <c r="K12" s="316">
        <v>-0.1363666567708659</v>
      </c>
      <c r="L12" s="307"/>
      <c r="M12" s="316"/>
      <c r="N12" s="317"/>
    </row>
    <row r="13" spans="2:14" x14ac:dyDescent="0.2">
      <c r="M13" s="5"/>
      <c r="N13" s="5"/>
    </row>
    <row r="14" spans="2:14" ht="12.75" customHeight="1" x14ac:dyDescent="0.2">
      <c r="C14" s="6" t="s">
        <v>0</v>
      </c>
      <c r="G14" s="318"/>
    </row>
  </sheetData>
  <mergeCells count="8">
    <mergeCell ref="B2:N2"/>
    <mergeCell ref="B3:N3"/>
    <mergeCell ref="B6:B8"/>
    <mergeCell ref="B10:B12"/>
    <mergeCell ref="D4:E4"/>
    <mergeCell ref="G4:H4"/>
    <mergeCell ref="J4:K4"/>
    <mergeCell ref="M4:N4"/>
  </mergeCells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43"/>
  <sheetViews>
    <sheetView showGridLines="0" workbookViewId="0">
      <selection activeCell="M9" sqref="M9"/>
    </sheetView>
  </sheetViews>
  <sheetFormatPr baseColWidth="10" defaultRowHeight="12.75" x14ac:dyDescent="0.2"/>
  <cols>
    <col min="1" max="2" width="11.42578125" style="1"/>
    <col min="3" max="3" width="26.5703125" style="1" customWidth="1"/>
    <col min="4" max="4" width="11.42578125" style="1"/>
    <col min="5" max="5" width="14" style="1" customWidth="1"/>
    <col min="6" max="6" width="14.140625" style="1" customWidth="1"/>
    <col min="7" max="7" width="11.42578125" style="1"/>
    <col min="8" max="8" width="4.28515625" style="1" customWidth="1"/>
    <col min="9" max="9" width="16.140625" style="1" customWidth="1"/>
    <col min="10" max="16384" width="11.42578125" style="1"/>
  </cols>
  <sheetData>
    <row r="3" spans="3:9" hidden="1" x14ac:dyDescent="0.2">
      <c r="C3" s="505" t="s">
        <v>7</v>
      </c>
      <c r="D3" s="505"/>
      <c r="E3" s="505"/>
      <c r="F3" s="505"/>
      <c r="G3" s="505"/>
      <c r="H3" s="505"/>
      <c r="I3" s="505"/>
    </row>
    <row r="4" spans="3:9" ht="24.95" customHeight="1" x14ac:dyDescent="0.2">
      <c r="C4" s="505" t="s">
        <v>187</v>
      </c>
      <c r="D4" s="505"/>
      <c r="E4" s="505"/>
      <c r="F4" s="505"/>
      <c r="G4" s="505"/>
      <c r="H4" s="505"/>
      <c r="I4" s="505"/>
    </row>
    <row r="5" spans="3:9" x14ac:dyDescent="0.2">
      <c r="C5" s="7"/>
      <c r="D5" s="8"/>
      <c r="E5" s="9"/>
      <c r="F5" s="9"/>
      <c r="G5" s="9"/>
      <c r="H5" s="9"/>
      <c r="I5" s="9"/>
    </row>
    <row r="6" spans="3:9" s="14" customFormat="1" ht="21" customHeight="1" x14ac:dyDescent="0.25">
      <c r="C6" s="10"/>
      <c r="D6" s="11"/>
      <c r="E6" s="510" t="s">
        <v>151</v>
      </c>
      <c r="F6" s="510"/>
      <c r="G6" s="510"/>
      <c r="H6" s="12"/>
      <c r="I6" s="13" t="s">
        <v>153</v>
      </c>
    </row>
    <row r="7" spans="3:9" x14ac:dyDescent="0.2">
      <c r="C7" s="15" t="s">
        <v>9</v>
      </c>
      <c r="D7" s="16"/>
      <c r="E7" s="17" t="s">
        <v>173</v>
      </c>
      <c r="F7" s="17" t="s">
        <v>174</v>
      </c>
      <c r="G7" s="18" t="s">
        <v>8</v>
      </c>
      <c r="H7" s="19"/>
      <c r="I7" s="18" t="s">
        <v>8</v>
      </c>
    </row>
    <row r="8" spans="3:9" ht="14.1" customHeight="1" x14ac:dyDescent="0.2">
      <c r="C8" s="319" t="s">
        <v>1</v>
      </c>
      <c r="D8" s="12"/>
      <c r="E8" s="320">
        <v>46734.010845961835</v>
      </c>
      <c r="F8" s="320">
        <v>48698.552143166955</v>
      </c>
      <c r="G8" s="321">
        <v>-4.0340856365290723E-2</v>
      </c>
      <c r="H8" s="308"/>
      <c r="I8" s="321">
        <v>2.6596456299921023E-4</v>
      </c>
    </row>
    <row r="9" spans="3:9" ht="14.1" customHeight="1" x14ac:dyDescent="0.2">
      <c r="C9" s="20" t="s">
        <v>2</v>
      </c>
      <c r="D9" s="21"/>
      <c r="E9" s="22">
        <v>21367.214761846248</v>
      </c>
      <c r="F9" s="22">
        <v>21666.794564466232</v>
      </c>
      <c r="G9" s="309">
        <v>-1.3826678502379841E-2</v>
      </c>
      <c r="H9" s="322"/>
      <c r="I9" s="309">
        <v>2.1348269933515462E-2</v>
      </c>
    </row>
    <row r="10" spans="3:9" ht="14.1" customHeight="1" x14ac:dyDescent="0.2">
      <c r="C10" s="319" t="s">
        <v>10</v>
      </c>
      <c r="D10" s="21"/>
      <c r="E10" s="320">
        <v>7119.1358327703283</v>
      </c>
      <c r="F10" s="320">
        <v>7012.6770866866218</v>
      </c>
      <c r="G10" s="321">
        <v>1.5180899500679246E-2</v>
      </c>
      <c r="H10" s="322"/>
      <c r="I10" s="321">
        <v>7.1124258784758254E-2</v>
      </c>
    </row>
    <row r="11" spans="3:9" ht="15.75" customHeight="1" thickBot="1" x14ac:dyDescent="0.25">
      <c r="C11" s="23" t="s">
        <v>154</v>
      </c>
      <c r="D11" s="24"/>
      <c r="E11" s="25">
        <v>10074.686012719721</v>
      </c>
      <c r="F11" s="25">
        <v>10069.217849966226</v>
      </c>
      <c r="G11" s="323">
        <v>5.4305734913806525E-4</v>
      </c>
      <c r="H11" s="324"/>
      <c r="I11" s="323">
        <v>4.6759790204069285E-2</v>
      </c>
    </row>
    <row r="14" spans="3:9" hidden="1" x14ac:dyDescent="0.2">
      <c r="C14" s="505" t="s">
        <v>7</v>
      </c>
      <c r="D14" s="505"/>
      <c r="E14" s="505"/>
      <c r="F14" s="505"/>
      <c r="G14" s="505"/>
      <c r="H14" s="505"/>
      <c r="I14" s="505"/>
    </row>
    <row r="15" spans="3:9" ht="24.95" customHeight="1" x14ac:dyDescent="0.2">
      <c r="C15" s="505" t="s">
        <v>186</v>
      </c>
      <c r="D15" s="505"/>
      <c r="E15" s="505"/>
      <c r="F15" s="505"/>
      <c r="G15" s="505"/>
      <c r="H15" s="505"/>
      <c r="I15" s="505"/>
    </row>
    <row r="16" spans="3:9" x14ac:dyDescent="0.2">
      <c r="C16" s="7"/>
      <c r="D16" s="8"/>
      <c r="E16" s="9"/>
      <c r="F16" s="9"/>
      <c r="G16" s="9"/>
      <c r="H16" s="9"/>
      <c r="I16" s="9"/>
    </row>
    <row r="17" spans="3:9" s="14" customFormat="1" ht="21" customHeight="1" x14ac:dyDescent="0.25">
      <c r="C17" s="10"/>
      <c r="D17" s="11"/>
      <c r="E17" s="510" t="s">
        <v>151</v>
      </c>
      <c r="F17" s="510"/>
      <c r="G17" s="510"/>
      <c r="H17" s="12"/>
      <c r="I17" s="13" t="s">
        <v>153</v>
      </c>
    </row>
    <row r="18" spans="3:9" ht="25.5" x14ac:dyDescent="0.2">
      <c r="C18" s="15" t="s">
        <v>9</v>
      </c>
      <c r="D18" s="16"/>
      <c r="E18" s="17" t="s">
        <v>139</v>
      </c>
      <c r="F18" s="17" t="s">
        <v>133</v>
      </c>
      <c r="G18" s="18" t="s">
        <v>8</v>
      </c>
      <c r="H18" s="19"/>
      <c r="I18" s="18" t="s">
        <v>8</v>
      </c>
    </row>
    <row r="19" spans="3:9" ht="14.1" customHeight="1" x14ac:dyDescent="0.2">
      <c r="C19" s="319" t="s">
        <v>1</v>
      </c>
      <c r="D19" s="12"/>
      <c r="E19" s="320">
        <v>135014.70985701116</v>
      </c>
      <c r="F19" s="320">
        <v>142503.71279694067</v>
      </c>
      <c r="G19" s="321">
        <v>-5.2553037341566688E-2</v>
      </c>
      <c r="H19" s="308"/>
      <c r="I19" s="321">
        <v>-1.878344334356119E-2</v>
      </c>
    </row>
    <row r="20" spans="3:9" ht="14.1" customHeight="1" x14ac:dyDescent="0.2">
      <c r="C20" s="20" t="s">
        <v>2</v>
      </c>
      <c r="D20" s="21"/>
      <c r="E20" s="22">
        <v>61087.989756136987</v>
      </c>
      <c r="F20" s="22">
        <v>64473.322635022814</v>
      </c>
      <c r="G20" s="309">
        <v>-5.2507498303598577E-2</v>
      </c>
      <c r="H20" s="322"/>
      <c r="I20" s="309">
        <v>-2.310954593013681E-2</v>
      </c>
    </row>
    <row r="21" spans="3:9" ht="14.1" customHeight="1" x14ac:dyDescent="0.2">
      <c r="C21" s="319" t="s">
        <v>10</v>
      </c>
      <c r="D21" s="21"/>
      <c r="E21" s="320">
        <v>17973.11478043826</v>
      </c>
      <c r="F21" s="320">
        <v>19040.765267935552</v>
      </c>
      <c r="G21" s="321">
        <v>-5.6071826550753379E-2</v>
      </c>
      <c r="H21" s="322"/>
      <c r="I21" s="321">
        <v>-1.5631935009088549E-2</v>
      </c>
    </row>
    <row r="22" spans="3:9" s="14" customFormat="1" ht="15" customHeight="1" thickBot="1" x14ac:dyDescent="0.25">
      <c r="C22" s="23" t="s">
        <v>155</v>
      </c>
      <c r="D22" s="24"/>
      <c r="E22" s="25">
        <v>27363.364765804166</v>
      </c>
      <c r="F22" s="25">
        <v>27725.605329831567</v>
      </c>
      <c r="G22" s="323">
        <v>-1.3065199468797362E-2</v>
      </c>
      <c r="H22" s="324"/>
      <c r="I22" s="323">
        <v>2.2439955696563096E-2</v>
      </c>
    </row>
    <row r="25" spans="3:9" hidden="1" x14ac:dyDescent="0.2">
      <c r="C25" s="505" t="s">
        <v>7</v>
      </c>
      <c r="D25" s="505"/>
      <c r="E25" s="505"/>
      <c r="F25" s="505"/>
      <c r="G25" s="505"/>
      <c r="H25" s="505"/>
      <c r="I25" s="505"/>
    </row>
    <row r="26" spans="3:9" ht="24.95" customHeight="1" x14ac:dyDescent="0.2">
      <c r="C26" s="505" t="s">
        <v>188</v>
      </c>
      <c r="D26" s="505"/>
      <c r="E26" s="505"/>
      <c r="F26" s="505"/>
      <c r="G26" s="505"/>
      <c r="H26" s="505"/>
      <c r="I26" s="505"/>
    </row>
    <row r="27" spans="3:9" x14ac:dyDescent="0.2">
      <c r="C27" s="7"/>
      <c r="D27" s="8"/>
      <c r="E27" s="9"/>
      <c r="F27" s="9"/>
      <c r="G27" s="9"/>
      <c r="H27" s="9"/>
      <c r="I27" s="9"/>
    </row>
    <row r="28" spans="3:9" s="14" customFormat="1" ht="21" customHeight="1" x14ac:dyDescent="0.25">
      <c r="C28" s="10"/>
      <c r="D28" s="11"/>
      <c r="E28" s="510" t="s">
        <v>151</v>
      </c>
      <c r="F28" s="510"/>
      <c r="G28" s="510"/>
      <c r="H28" s="12"/>
      <c r="I28" s="13" t="s">
        <v>153</v>
      </c>
    </row>
    <row r="29" spans="3:9" x14ac:dyDescent="0.2">
      <c r="C29" s="15" t="s">
        <v>9</v>
      </c>
      <c r="D29" s="16"/>
      <c r="E29" s="17" t="s">
        <v>173</v>
      </c>
      <c r="F29" s="17" t="s">
        <v>174</v>
      </c>
      <c r="G29" s="18" t="s">
        <v>8</v>
      </c>
      <c r="H29" s="19"/>
      <c r="I29" s="18" t="s">
        <v>8</v>
      </c>
    </row>
    <row r="30" spans="3:9" ht="14.1" customHeight="1" x14ac:dyDescent="0.2">
      <c r="C30" s="319" t="s">
        <v>1</v>
      </c>
      <c r="D30" s="12"/>
      <c r="E30" s="320">
        <v>26806.885525685047</v>
      </c>
      <c r="F30" s="320">
        <v>28165.535440645097</v>
      </c>
      <c r="G30" s="321">
        <v>-4.8238028984863845E-2</v>
      </c>
      <c r="H30" s="308"/>
      <c r="I30" s="321">
        <v>-6.6842149195238898E-2</v>
      </c>
    </row>
    <row r="31" spans="3:9" ht="14.1" customHeight="1" x14ac:dyDescent="0.2">
      <c r="C31" s="20" t="s">
        <v>2</v>
      </c>
      <c r="D31" s="21"/>
      <c r="E31" s="22">
        <v>13302.846564147489</v>
      </c>
      <c r="F31" s="22">
        <v>13387.935044404596</v>
      </c>
      <c r="G31" s="309">
        <v>-6.3556089848725295E-3</v>
      </c>
      <c r="H31" s="322"/>
      <c r="I31" s="309">
        <v>-2.5262320146486439E-2</v>
      </c>
    </row>
    <row r="32" spans="3:9" ht="14.1" customHeight="1" x14ac:dyDescent="0.2">
      <c r="C32" s="319" t="s">
        <v>10</v>
      </c>
      <c r="D32" s="21"/>
      <c r="E32" s="320">
        <v>4335.7639382954185</v>
      </c>
      <c r="F32" s="320">
        <v>4094.9211577651472</v>
      </c>
      <c r="G32" s="321">
        <v>5.8814998201751401E-2</v>
      </c>
      <c r="H32" s="322"/>
      <c r="I32" s="321">
        <v>4.0615980310677591E-2</v>
      </c>
    </row>
    <row r="33" spans="3:9" s="14" customFormat="1" ht="16.5" customHeight="1" thickBot="1" x14ac:dyDescent="0.25">
      <c r="C33" s="23" t="s">
        <v>154</v>
      </c>
      <c r="D33" s="24"/>
      <c r="E33" s="25">
        <v>6175.4766800391235</v>
      </c>
      <c r="F33" s="25">
        <v>5921.9954585365467</v>
      </c>
      <c r="G33" s="323">
        <v>4.2803346148667432E-2</v>
      </c>
      <c r="H33" s="324"/>
      <c r="I33" s="323">
        <v>2.3695052884757262E-2</v>
      </c>
    </row>
    <row r="35" spans="3:9" hidden="1" x14ac:dyDescent="0.2">
      <c r="C35" s="505" t="s">
        <v>7</v>
      </c>
      <c r="D35" s="505"/>
      <c r="E35" s="505"/>
      <c r="F35" s="505"/>
      <c r="G35" s="505"/>
      <c r="H35" s="505"/>
      <c r="I35" s="505"/>
    </row>
    <row r="36" spans="3:9" ht="24.95" customHeight="1" x14ac:dyDescent="0.2">
      <c r="C36" s="505" t="s">
        <v>189</v>
      </c>
      <c r="D36" s="505"/>
      <c r="E36" s="505"/>
      <c r="F36" s="505"/>
      <c r="G36" s="505"/>
      <c r="H36" s="505"/>
      <c r="I36" s="505"/>
    </row>
    <row r="37" spans="3:9" x14ac:dyDescent="0.2">
      <c r="C37" s="7"/>
      <c r="D37" s="8"/>
      <c r="E37" s="9"/>
      <c r="F37" s="9"/>
      <c r="G37" s="9"/>
      <c r="H37" s="9"/>
      <c r="I37" s="9"/>
    </row>
    <row r="38" spans="3:9" s="14" customFormat="1" ht="21" customHeight="1" x14ac:dyDescent="0.25">
      <c r="C38" s="10"/>
      <c r="D38" s="11"/>
      <c r="E38" s="510" t="s">
        <v>151</v>
      </c>
      <c r="F38" s="510"/>
      <c r="G38" s="510"/>
      <c r="H38" s="12"/>
      <c r="I38" s="13" t="s">
        <v>153</v>
      </c>
    </row>
    <row r="39" spans="3:9" x14ac:dyDescent="0.2">
      <c r="C39" s="15" t="s">
        <v>9</v>
      </c>
      <c r="D39" s="16"/>
      <c r="E39" s="17" t="s">
        <v>173</v>
      </c>
      <c r="F39" s="17" t="s">
        <v>174</v>
      </c>
      <c r="G39" s="18" t="s">
        <v>8</v>
      </c>
      <c r="H39" s="19"/>
      <c r="I39" s="18" t="s">
        <v>8</v>
      </c>
    </row>
    <row r="40" spans="3:9" ht="14.1" customHeight="1" x14ac:dyDescent="0.2">
      <c r="C40" s="319" t="s">
        <v>1</v>
      </c>
      <c r="D40" s="12"/>
      <c r="E40" s="320">
        <v>19927.125320276777</v>
      </c>
      <c r="F40" s="320">
        <v>20533.016702521851</v>
      </c>
      <c r="G40" s="321">
        <v>-2.9508152212755934E-2</v>
      </c>
      <c r="H40" s="308"/>
      <c r="I40" s="321">
        <v>0.10739963973618161</v>
      </c>
    </row>
    <row r="41" spans="3:9" ht="14.1" customHeight="1" x14ac:dyDescent="0.2">
      <c r="C41" s="20" t="s">
        <v>2</v>
      </c>
      <c r="D41" s="21"/>
      <c r="E41" s="22">
        <v>8064.36819769876</v>
      </c>
      <c r="F41" s="22">
        <v>8278.8595200616346</v>
      </c>
      <c r="G41" s="309">
        <v>-2.5908317666595404E-2</v>
      </c>
      <c r="H41" s="322"/>
      <c r="I41" s="309">
        <v>0.10881221922210171</v>
      </c>
    </row>
    <row r="42" spans="3:9" ht="14.1" customHeight="1" x14ac:dyDescent="0.2">
      <c r="C42" s="319" t="s">
        <v>10</v>
      </c>
      <c r="D42" s="21"/>
      <c r="E42" s="320">
        <v>2783.3718944749103</v>
      </c>
      <c r="F42" s="320">
        <v>2917.7559289214746</v>
      </c>
      <c r="G42" s="321">
        <v>-4.6057325465272303E-2</v>
      </c>
      <c r="H42" s="322"/>
      <c r="I42" s="321">
        <v>0.12238235120944885</v>
      </c>
    </row>
    <row r="43" spans="3:9" s="14" customFormat="1" ht="16.5" customHeight="1" thickBot="1" x14ac:dyDescent="0.25">
      <c r="C43" s="23" t="s">
        <v>154</v>
      </c>
      <c r="D43" s="24"/>
      <c r="E43" s="25">
        <v>3899.2093326805953</v>
      </c>
      <c r="F43" s="25">
        <v>4147.2223914296792</v>
      </c>
      <c r="G43" s="323">
        <v>-5.9802208644901267E-2</v>
      </c>
      <c r="H43" s="324"/>
      <c r="I43" s="323">
        <v>8.5494423221996962E-2</v>
      </c>
    </row>
  </sheetData>
  <mergeCells count="12">
    <mergeCell ref="E38:G38"/>
    <mergeCell ref="C3:I3"/>
    <mergeCell ref="C4:I4"/>
    <mergeCell ref="E6:G6"/>
    <mergeCell ref="C14:I14"/>
    <mergeCell ref="C15:I15"/>
    <mergeCell ref="E17:G17"/>
    <mergeCell ref="C25:I25"/>
    <mergeCell ref="C26:I26"/>
    <mergeCell ref="E28:G28"/>
    <mergeCell ref="C35:I35"/>
    <mergeCell ref="C36:I36"/>
  </mergeCells>
  <pageMargins left="0.7" right="0.7" top="0.75" bottom="0.75" header="0.3" footer="0.3"/>
  <pageSetup orientation="portrait" verticalDpi="0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55"/>
  <sheetViews>
    <sheetView showGridLines="0" zoomScale="70" zoomScaleNormal="70" workbookViewId="0">
      <selection activeCell="A48" sqref="A48:XFD51"/>
    </sheetView>
  </sheetViews>
  <sheetFormatPr baseColWidth="10" defaultColWidth="9.85546875" defaultRowHeight="15.75" x14ac:dyDescent="0.25"/>
  <cols>
    <col min="1" max="1" width="9.85546875" style="26"/>
    <col min="2" max="2" width="49.7109375" style="27" customWidth="1"/>
    <col min="3" max="3" width="2.42578125" style="216" customWidth="1"/>
    <col min="4" max="4" width="17.28515625" style="217" customWidth="1"/>
    <col min="5" max="5" width="18.7109375" style="217" bestFit="1" customWidth="1"/>
    <col min="6" max="6" width="10.7109375" style="217" customWidth="1"/>
    <col min="7" max="7" width="3.5703125" style="207" customWidth="1"/>
    <col min="8" max="8" width="51.85546875" style="216" customWidth="1"/>
    <col min="9" max="9" width="2.42578125" style="26" customWidth="1"/>
    <col min="10" max="10" width="17.28515625" style="27" customWidth="1"/>
    <col min="11" max="11" width="17.28515625" style="26" customWidth="1"/>
    <col min="12" max="16384" width="9.85546875" style="27"/>
  </cols>
  <sheetData>
    <row r="2" spans="2:19" ht="15" customHeight="1" x14ac:dyDescent="0.25">
      <c r="B2" s="511" t="s">
        <v>11</v>
      </c>
      <c r="C2" s="511"/>
      <c r="D2" s="511"/>
      <c r="E2" s="511"/>
      <c r="F2" s="511"/>
      <c r="G2" s="511"/>
      <c r="H2" s="511"/>
      <c r="I2" s="511"/>
      <c r="J2" s="511"/>
      <c r="K2" s="511"/>
      <c r="L2" s="511"/>
    </row>
    <row r="3" spans="2:19" ht="15" customHeight="1" x14ac:dyDescent="0.25">
      <c r="B3" s="511" t="s">
        <v>79</v>
      </c>
      <c r="C3" s="511"/>
      <c r="D3" s="511"/>
      <c r="E3" s="511"/>
      <c r="F3" s="511"/>
      <c r="G3" s="511"/>
      <c r="H3" s="511"/>
      <c r="I3" s="511"/>
      <c r="J3" s="511"/>
      <c r="K3" s="511"/>
      <c r="L3" s="511"/>
    </row>
    <row r="4" spans="2:19" ht="13.5" customHeight="1" x14ac:dyDescent="0.25">
      <c r="B4" s="512" t="s">
        <v>20</v>
      </c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198"/>
      <c r="N4" s="199"/>
      <c r="O4" s="199"/>
      <c r="P4" s="199"/>
      <c r="Q4" s="199"/>
      <c r="R4" s="199"/>
      <c r="S4" s="199"/>
    </row>
    <row r="5" spans="2:19" ht="11.1" customHeight="1" x14ac:dyDescent="0.25">
      <c r="C5" s="200"/>
      <c r="D5" s="201"/>
      <c r="E5" s="201"/>
      <c r="F5" s="201"/>
      <c r="G5" s="202"/>
      <c r="H5" s="203"/>
      <c r="J5" s="26"/>
    </row>
    <row r="6" spans="2:19" ht="35.1" customHeight="1" x14ac:dyDescent="0.25">
      <c r="B6" s="204" t="s">
        <v>22</v>
      </c>
      <c r="C6" s="205"/>
      <c r="D6" s="206" t="s">
        <v>185</v>
      </c>
      <c r="E6" s="206" t="s">
        <v>140</v>
      </c>
      <c r="F6" s="206" t="s">
        <v>12</v>
      </c>
      <c r="H6" s="208" t="s">
        <v>23</v>
      </c>
      <c r="I6" s="209"/>
      <c r="J6" s="206" t="s">
        <v>185</v>
      </c>
      <c r="K6" s="206" t="s">
        <v>140</v>
      </c>
      <c r="L6" s="206" t="s">
        <v>12</v>
      </c>
    </row>
    <row r="7" spans="2:19" ht="30.75" customHeight="1" x14ac:dyDescent="0.25">
      <c r="B7" s="212" t="s">
        <v>122</v>
      </c>
      <c r="H7" s="212" t="s">
        <v>126</v>
      </c>
    </row>
    <row r="8" spans="2:19" ht="20.100000000000001" customHeight="1" x14ac:dyDescent="0.25">
      <c r="B8" s="515" t="s">
        <v>14</v>
      </c>
      <c r="H8" s="361" t="s">
        <v>190</v>
      </c>
      <c r="I8" s="213"/>
      <c r="J8" s="355">
        <v>14282</v>
      </c>
      <c r="K8" s="355">
        <v>11485</v>
      </c>
      <c r="L8" s="356">
        <v>0.24353504571179796</v>
      </c>
    </row>
    <row r="9" spans="2:19" ht="20.100000000000001" customHeight="1" x14ac:dyDescent="0.25">
      <c r="B9" s="515"/>
      <c r="C9" s="210"/>
      <c r="D9" s="211">
        <v>58057</v>
      </c>
      <c r="E9" s="211">
        <v>20491</v>
      </c>
      <c r="F9" s="338">
        <v>1.833292665072471</v>
      </c>
      <c r="H9" s="341" t="s">
        <v>191</v>
      </c>
      <c r="I9" s="210"/>
      <c r="J9" s="211">
        <v>16640</v>
      </c>
      <c r="K9" s="211">
        <v>19832</v>
      </c>
      <c r="L9" s="340">
        <v>-0.16095199677289229</v>
      </c>
    </row>
    <row r="10" spans="2:19" ht="19.5" customHeight="1" x14ac:dyDescent="0.25">
      <c r="B10" s="354" t="s">
        <v>15</v>
      </c>
      <c r="C10" s="213"/>
      <c r="D10" s="355">
        <v>8943</v>
      </c>
      <c r="E10" s="355">
        <v>15476</v>
      </c>
      <c r="F10" s="356">
        <v>-0.42213750323080901</v>
      </c>
      <c r="H10" s="361" t="s">
        <v>192</v>
      </c>
      <c r="I10" s="213"/>
      <c r="J10" s="355">
        <v>556</v>
      </c>
      <c r="K10" s="355">
        <v>483</v>
      </c>
      <c r="L10" s="356"/>
    </row>
    <row r="11" spans="2:19" ht="20.100000000000001" customHeight="1" x14ac:dyDescent="0.25">
      <c r="B11" s="335" t="s">
        <v>16</v>
      </c>
      <c r="C11" s="336"/>
      <c r="D11" s="337">
        <v>9771</v>
      </c>
      <c r="E11" s="337">
        <v>10538</v>
      </c>
      <c r="F11" s="338">
        <v>-7.2784209527424593E-2</v>
      </c>
      <c r="H11" s="341" t="s">
        <v>193</v>
      </c>
      <c r="I11" s="210"/>
      <c r="J11" s="211">
        <v>25879</v>
      </c>
      <c r="K11" s="211">
        <v>19210</v>
      </c>
      <c r="L11" s="340">
        <v>0.34716293597084857</v>
      </c>
    </row>
    <row r="12" spans="2:19" ht="20.100000000000001" customHeight="1" x14ac:dyDescent="0.25">
      <c r="B12" s="354" t="s">
        <v>17</v>
      </c>
      <c r="C12" s="213"/>
      <c r="D12" s="355">
        <v>10663</v>
      </c>
      <c r="E12" s="355">
        <v>10291</v>
      </c>
      <c r="F12" s="356">
        <v>3.6148090564571023E-2</v>
      </c>
      <c r="H12" s="362" t="s">
        <v>194</v>
      </c>
      <c r="I12" s="213"/>
      <c r="J12" s="363">
        <v>57357</v>
      </c>
      <c r="K12" s="363">
        <v>51010</v>
      </c>
      <c r="L12" s="364">
        <v>0.12442658302293674</v>
      </c>
    </row>
    <row r="13" spans="2:19" ht="20.25" customHeight="1" x14ac:dyDescent="0.25">
      <c r="B13" s="214" t="s">
        <v>18</v>
      </c>
      <c r="C13" s="210"/>
      <c r="D13" s="215">
        <v>87434</v>
      </c>
      <c r="E13" s="215">
        <v>56796</v>
      </c>
      <c r="F13" s="339">
        <v>0.53943939714064371</v>
      </c>
      <c r="H13" s="212" t="s">
        <v>124</v>
      </c>
    </row>
    <row r="14" spans="2:19" ht="22.5" customHeight="1" x14ac:dyDescent="0.25">
      <c r="B14" s="357" t="s">
        <v>123</v>
      </c>
      <c r="C14" s="213"/>
      <c r="D14" s="355"/>
      <c r="E14" s="355"/>
      <c r="F14" s="356"/>
      <c r="H14" s="361" t="s">
        <v>127</v>
      </c>
      <c r="I14" s="213"/>
      <c r="J14" s="355">
        <v>88840</v>
      </c>
      <c r="K14" s="355">
        <v>58492</v>
      </c>
      <c r="L14" s="356">
        <v>0.51884018327292614</v>
      </c>
    </row>
    <row r="15" spans="2:19" x14ac:dyDescent="0.25">
      <c r="B15" s="344" t="s">
        <v>19</v>
      </c>
      <c r="C15" s="336"/>
      <c r="D15" s="337">
        <v>110883</v>
      </c>
      <c r="E15" s="337">
        <v>109170</v>
      </c>
      <c r="F15" s="338">
        <v>1.5691123935146933E-2</v>
      </c>
      <c r="H15" s="341" t="s">
        <v>195</v>
      </c>
      <c r="I15" s="210"/>
      <c r="J15" s="211">
        <v>726</v>
      </c>
      <c r="K15" s="211">
        <v>900</v>
      </c>
      <c r="L15" s="340"/>
    </row>
    <row r="16" spans="2:19" ht="20.100000000000001" customHeight="1" x14ac:dyDescent="0.25">
      <c r="B16" s="354" t="s">
        <v>196</v>
      </c>
      <c r="C16" s="213"/>
      <c r="D16" s="355">
        <v>-50978</v>
      </c>
      <c r="E16" s="355">
        <v>-47982</v>
      </c>
      <c r="F16" s="356">
        <v>6.2440081697303196E-2</v>
      </c>
      <c r="H16" s="361" t="s">
        <v>197</v>
      </c>
      <c r="I16" s="213"/>
      <c r="J16" s="355">
        <v>12797</v>
      </c>
      <c r="K16" s="355">
        <v>17752</v>
      </c>
      <c r="L16" s="356">
        <v>-0.27912347904461465</v>
      </c>
    </row>
    <row r="17" spans="2:12" ht="20.100000000000001" customHeight="1" x14ac:dyDescent="0.25">
      <c r="B17" s="214" t="s">
        <v>198</v>
      </c>
      <c r="C17" s="210"/>
      <c r="D17" s="215">
        <v>59905</v>
      </c>
      <c r="E17" s="215">
        <v>61188</v>
      </c>
      <c r="F17" s="339">
        <v>-2.0968163692227204E-2</v>
      </c>
      <c r="H17" s="351" t="s">
        <v>199</v>
      </c>
      <c r="I17" s="213"/>
      <c r="J17" s="342">
        <v>159720</v>
      </c>
      <c r="K17" s="342">
        <v>77144</v>
      </c>
      <c r="L17" s="343">
        <v>1.0704137716478273</v>
      </c>
    </row>
    <row r="18" spans="2:12" ht="20.100000000000001" customHeight="1" x14ac:dyDescent="0.25">
      <c r="B18" s="354" t="s">
        <v>200</v>
      </c>
      <c r="C18" s="213"/>
      <c r="D18" s="355">
        <v>1293</v>
      </c>
      <c r="E18" s="355">
        <v>1381</v>
      </c>
      <c r="F18" s="356">
        <v>-6.3721940622737172E-2</v>
      </c>
      <c r="H18" s="365" t="s">
        <v>24</v>
      </c>
      <c r="I18" s="213"/>
      <c r="J18" s="355"/>
      <c r="K18" s="355"/>
      <c r="L18" s="356"/>
    </row>
    <row r="19" spans="2:12" ht="20.100000000000001" customHeight="1" x14ac:dyDescent="0.25">
      <c r="B19" s="344" t="s">
        <v>201</v>
      </c>
      <c r="C19" s="336"/>
      <c r="D19" s="337">
        <v>7841</v>
      </c>
      <c r="E19" s="337">
        <v>9751</v>
      </c>
      <c r="F19" s="338">
        <v>-0.19587734591323969</v>
      </c>
      <c r="H19" s="341" t="s">
        <v>21</v>
      </c>
      <c r="I19" s="213"/>
      <c r="J19" s="211">
        <v>5594</v>
      </c>
      <c r="K19" s="211">
        <v>6751</v>
      </c>
      <c r="L19" s="340">
        <v>-0.17138201747889203</v>
      </c>
    </row>
    <row r="20" spans="2:12" ht="20.100000000000001" customHeight="1" x14ac:dyDescent="0.25">
      <c r="B20" s="354" t="s">
        <v>202</v>
      </c>
      <c r="C20" s="213"/>
      <c r="D20" s="355">
        <v>106392</v>
      </c>
      <c r="E20" s="355">
        <v>112050</v>
      </c>
      <c r="F20" s="356">
        <v>-5.0495314591700091E-2</v>
      </c>
      <c r="H20" s="361" t="s">
        <v>203</v>
      </c>
      <c r="I20" s="213"/>
      <c r="J20" s="355">
        <v>118789</v>
      </c>
      <c r="K20" s="355">
        <v>122934</v>
      </c>
      <c r="L20" s="356">
        <v>-3.371727919045997E-2</v>
      </c>
    </row>
    <row r="21" spans="2:12" ht="20.100000000000001" customHeight="1" x14ac:dyDescent="0.25">
      <c r="B21" s="325" t="s">
        <v>204</v>
      </c>
      <c r="C21" s="210"/>
      <c r="D21" s="211">
        <v>21238</v>
      </c>
      <c r="E21" s="211">
        <v>16673</v>
      </c>
      <c r="F21" s="340">
        <v>0.27379595753613617</v>
      </c>
      <c r="H21" s="352" t="s">
        <v>205</v>
      </c>
      <c r="I21" s="213"/>
      <c r="J21" s="342">
        <v>124383</v>
      </c>
      <c r="K21" s="342">
        <v>129685</v>
      </c>
      <c r="L21" s="343">
        <v>-4.0883679685391527E-2</v>
      </c>
    </row>
    <row r="22" spans="2:12" ht="25.5" customHeight="1" thickBot="1" x14ac:dyDescent="0.3">
      <c r="B22" s="358" t="s">
        <v>206</v>
      </c>
      <c r="C22" s="336"/>
      <c r="D22" s="359">
        <v>284103</v>
      </c>
      <c r="E22" s="359">
        <v>257839</v>
      </c>
      <c r="F22" s="360">
        <v>0.10186201466806799</v>
      </c>
      <c r="H22" s="358" t="s">
        <v>207</v>
      </c>
      <c r="I22" s="336"/>
      <c r="J22" s="359">
        <v>284103</v>
      </c>
      <c r="K22" s="359">
        <v>257839</v>
      </c>
      <c r="L22" s="360">
        <v>0.10186201466806799</v>
      </c>
    </row>
    <row r="23" spans="2:12" ht="25.5" customHeight="1" x14ac:dyDescent="0.25"/>
    <row r="24" spans="2:12" ht="25.5" customHeight="1" x14ac:dyDescent="0.25"/>
    <row r="25" spans="2:12" ht="20.100000000000001" customHeight="1" x14ac:dyDescent="0.25">
      <c r="B25" s="218"/>
      <c r="C25" s="219"/>
      <c r="D25" s="513" t="s">
        <v>175</v>
      </c>
      <c r="E25" s="513"/>
      <c r="F25" s="513"/>
      <c r="G25" s="220"/>
      <c r="H25" s="221"/>
      <c r="I25" s="222"/>
      <c r="J25" s="26"/>
    </row>
    <row r="26" spans="2:12" ht="45.75" customHeight="1" x14ac:dyDescent="0.25">
      <c r="B26" s="204" t="s">
        <v>25</v>
      </c>
      <c r="C26" s="205"/>
      <c r="D26" s="252" t="s">
        <v>128</v>
      </c>
      <c r="E26" s="252" t="s">
        <v>129</v>
      </c>
      <c r="F26" s="252" t="s">
        <v>26</v>
      </c>
      <c r="G26" s="223"/>
      <c r="H26" s="514" t="s">
        <v>35</v>
      </c>
      <c r="I26" s="514"/>
      <c r="J26" s="514"/>
      <c r="K26" s="514"/>
      <c r="L26" s="514"/>
    </row>
    <row r="27" spans="2:12" ht="20.100000000000001" customHeight="1" x14ac:dyDescent="0.25">
      <c r="B27" s="224" t="s">
        <v>27</v>
      </c>
      <c r="C27" s="219"/>
      <c r="D27" s="225"/>
      <c r="E27" s="226"/>
      <c r="F27" s="227"/>
      <c r="G27" s="227"/>
      <c r="H27" s="228"/>
      <c r="I27" s="229"/>
    </row>
    <row r="28" spans="2:12" ht="20.100000000000001" customHeight="1" x14ac:dyDescent="0.25">
      <c r="B28" s="366" t="s">
        <v>28</v>
      </c>
      <c r="C28" s="219"/>
      <c r="D28" s="497">
        <v>0.57081041767684204</v>
      </c>
      <c r="E28" s="497">
        <v>0.25646154715584768</v>
      </c>
      <c r="F28" s="497">
        <v>6.925319267093695E-2</v>
      </c>
      <c r="G28" s="227"/>
      <c r="H28" s="228"/>
      <c r="I28" s="230"/>
    </row>
    <row r="29" spans="2:12" ht="20.100000000000001" customHeight="1" x14ac:dyDescent="0.25">
      <c r="B29" s="231" t="s">
        <v>29</v>
      </c>
      <c r="C29" s="219"/>
      <c r="D29" s="498">
        <v>0.27679557145941469</v>
      </c>
      <c r="E29" s="498">
        <v>0</v>
      </c>
      <c r="F29" s="498">
        <v>2.2566748950041314E-2</v>
      </c>
      <c r="G29" s="227"/>
      <c r="H29" s="228"/>
      <c r="I29" s="230"/>
    </row>
    <row r="30" spans="2:12" ht="20.100000000000001" customHeight="1" x14ac:dyDescent="0.25">
      <c r="B30" s="366" t="s">
        <v>30</v>
      </c>
      <c r="C30" s="219"/>
      <c r="D30" s="497">
        <v>1.1064739936777089E-2</v>
      </c>
      <c r="E30" s="497">
        <v>0.45454545454545447</v>
      </c>
      <c r="F30" s="497">
        <v>4.2256321914271019E-2</v>
      </c>
      <c r="G30" s="227"/>
      <c r="H30" s="228"/>
      <c r="I30" s="230"/>
    </row>
    <row r="31" spans="2:12" ht="20.100000000000001" customHeight="1" x14ac:dyDescent="0.25">
      <c r="B31" s="231" t="s">
        <v>31</v>
      </c>
      <c r="C31" s="219"/>
      <c r="D31" s="498">
        <v>0.11406258232810269</v>
      </c>
      <c r="E31" s="498">
        <v>2.503926008501467E-3</v>
      </c>
      <c r="F31" s="498">
        <v>9.1305766674183164E-2</v>
      </c>
      <c r="G31" s="227"/>
      <c r="H31" s="228"/>
      <c r="I31" s="230"/>
    </row>
    <row r="32" spans="2:12" ht="20.100000000000001" customHeight="1" x14ac:dyDescent="0.25">
      <c r="B32" s="366" t="s">
        <v>32</v>
      </c>
      <c r="C32" s="219"/>
      <c r="D32" s="497">
        <v>1.8282815845529151E-2</v>
      </c>
      <c r="E32" s="497">
        <v>0</v>
      </c>
      <c r="F32" s="497">
        <v>0.11775132399526714</v>
      </c>
      <c r="G32" s="227"/>
      <c r="H32" s="228"/>
      <c r="I32" s="230"/>
    </row>
    <row r="33" spans="1:11" ht="20.100000000000001" customHeight="1" x14ac:dyDescent="0.25">
      <c r="B33" s="231" t="s">
        <v>33</v>
      </c>
      <c r="C33" s="219"/>
      <c r="D33" s="498">
        <v>8.9838727533344386E-3</v>
      </c>
      <c r="E33" s="498">
        <v>0</v>
      </c>
      <c r="F33" s="498">
        <v>0.37559322033898312</v>
      </c>
      <c r="G33" s="227"/>
      <c r="H33" s="228"/>
      <c r="I33" s="230"/>
    </row>
    <row r="34" spans="1:11" ht="20.100000000000001" customHeight="1" thickBot="1" x14ac:dyDescent="0.3">
      <c r="B34" s="232" t="s">
        <v>34</v>
      </c>
      <c r="C34" s="219"/>
      <c r="D34" s="499">
        <v>0.99999999999999989</v>
      </c>
      <c r="E34" s="500">
        <v>7.4957169360446371E-2</v>
      </c>
      <c r="F34" s="500">
        <v>6.2186054217244095E-2</v>
      </c>
      <c r="G34" s="227"/>
      <c r="H34" s="228"/>
      <c r="I34" s="233"/>
    </row>
    <row r="35" spans="1:11" ht="18" customHeight="1" x14ac:dyDescent="0.25">
      <c r="B35" s="234" t="s">
        <v>106</v>
      </c>
      <c r="C35" s="228"/>
      <c r="D35" s="227"/>
      <c r="E35" s="227"/>
      <c r="F35" s="227"/>
      <c r="G35" s="227"/>
      <c r="H35" s="228"/>
      <c r="I35" s="233"/>
    </row>
    <row r="36" spans="1:11" ht="18" customHeight="1" x14ac:dyDescent="0.25">
      <c r="B36" s="234" t="s">
        <v>172</v>
      </c>
      <c r="C36" s="228"/>
      <c r="D36" s="227"/>
      <c r="E36" s="227"/>
      <c r="F36" s="227"/>
      <c r="G36" s="227"/>
      <c r="H36" s="228"/>
      <c r="I36" s="233"/>
    </row>
    <row r="37" spans="1:11" ht="11.1" customHeight="1" x14ac:dyDescent="0.25">
      <c r="B37" s="233"/>
      <c r="C37" s="228"/>
      <c r="D37" s="235"/>
      <c r="E37" s="235"/>
      <c r="F37" s="235"/>
      <c r="G37" s="236"/>
      <c r="H37" s="237"/>
      <c r="I37" s="238"/>
    </row>
    <row r="38" spans="1:11" ht="11.1" customHeight="1" x14ac:dyDescent="0.25">
      <c r="D38" s="201"/>
      <c r="G38" s="217"/>
      <c r="I38" s="27"/>
    </row>
    <row r="39" spans="1:11" ht="35.1" customHeight="1" x14ac:dyDescent="0.25">
      <c r="B39" s="204" t="s">
        <v>36</v>
      </c>
      <c r="C39" s="239"/>
      <c r="D39" s="206" t="s">
        <v>170</v>
      </c>
      <c r="E39" s="206" t="s">
        <v>141</v>
      </c>
      <c r="F39" s="206" t="s">
        <v>8</v>
      </c>
      <c r="G39" s="217"/>
      <c r="I39" s="27"/>
    </row>
    <row r="40" spans="1:11" ht="20.100000000000001" customHeight="1" x14ac:dyDescent="0.25">
      <c r="B40" s="366" t="s">
        <v>107</v>
      </c>
      <c r="C40" s="240"/>
      <c r="D40" s="367">
        <v>38743.281679995176</v>
      </c>
      <c r="E40" s="367">
        <v>49784</v>
      </c>
      <c r="F40" s="368">
        <v>-0.2217724232686169</v>
      </c>
      <c r="G40" s="217"/>
      <c r="I40" s="27"/>
    </row>
    <row r="41" spans="1:11" ht="31.5" customHeight="1" x14ac:dyDescent="0.25">
      <c r="B41" s="231" t="s">
        <v>108</v>
      </c>
      <c r="C41" s="231"/>
      <c r="D41" s="304">
        <v>1.0531929656214765</v>
      </c>
      <c r="E41" s="304">
        <v>1.34</v>
      </c>
      <c r="F41" s="241"/>
      <c r="G41" s="217"/>
      <c r="I41" s="27"/>
    </row>
    <row r="42" spans="1:11" ht="20.100000000000001" customHeight="1" x14ac:dyDescent="0.25">
      <c r="B42" s="366" t="s">
        <v>109</v>
      </c>
      <c r="C42" s="240"/>
      <c r="D42" s="369">
        <v>4.9431712261766991</v>
      </c>
      <c r="E42" s="369">
        <v>6.55</v>
      </c>
      <c r="F42" s="370"/>
      <c r="G42" s="217"/>
      <c r="I42" s="27"/>
    </row>
    <row r="43" spans="1:11" s="30" customFormat="1" ht="18.75" thickBot="1" x14ac:dyDescent="0.3">
      <c r="A43" s="29"/>
      <c r="B43" s="242" t="s">
        <v>110</v>
      </c>
      <c r="C43" s="242"/>
      <c r="D43" s="501">
        <v>0.4839322549514013</v>
      </c>
      <c r="E43" s="501">
        <v>0.37185974140571404</v>
      </c>
      <c r="F43" s="242"/>
      <c r="G43" s="243"/>
      <c r="H43" s="244"/>
      <c r="K43" s="29"/>
    </row>
    <row r="44" spans="1:11" ht="18" customHeight="1" x14ac:dyDescent="0.25">
      <c r="B44" s="234" t="s">
        <v>111</v>
      </c>
      <c r="C44" s="240"/>
      <c r="D44" s="245"/>
      <c r="E44" s="245"/>
      <c r="F44" s="240"/>
      <c r="G44" s="217"/>
      <c r="I44" s="27"/>
    </row>
    <row r="45" spans="1:11" ht="18" customHeight="1" x14ac:dyDescent="0.25">
      <c r="B45" s="234" t="s">
        <v>112</v>
      </c>
      <c r="D45" s="201"/>
      <c r="G45" s="217"/>
      <c r="I45" s="27"/>
    </row>
    <row r="46" spans="1:11" ht="18" customHeight="1" x14ac:dyDescent="0.25">
      <c r="B46" s="234" t="s">
        <v>113</v>
      </c>
      <c r="D46" s="201"/>
      <c r="G46" s="217"/>
      <c r="I46" s="27"/>
    </row>
    <row r="47" spans="1:11" x14ac:dyDescent="0.25">
      <c r="B47" s="233"/>
      <c r="D47" s="201"/>
      <c r="G47" s="217"/>
      <c r="I47" s="27"/>
    </row>
    <row r="48" spans="1:11" x14ac:dyDescent="0.25">
      <c r="E48" s="246"/>
      <c r="G48" s="248"/>
    </row>
    <row r="49" spans="4:7" x14ac:dyDescent="0.25">
      <c r="G49" s="249"/>
    </row>
    <row r="50" spans="4:7" x14ac:dyDescent="0.25">
      <c r="E50" s="250"/>
      <c r="G50" s="247"/>
    </row>
    <row r="55" spans="4:7" x14ac:dyDescent="0.25">
      <c r="D55" s="251"/>
    </row>
  </sheetData>
  <mergeCells count="6">
    <mergeCell ref="B2:L2"/>
    <mergeCell ref="B3:L3"/>
    <mergeCell ref="B4:L4"/>
    <mergeCell ref="D25:F25"/>
    <mergeCell ref="H26:L26"/>
    <mergeCell ref="B8:B9"/>
  </mergeCells>
  <pageMargins left="0.7" right="0.7" top="0.75" bottom="0.75" header="0.3" footer="0.3"/>
  <pageSetup orientation="portrait" r:id="rId1"/>
  <customProperties>
    <customPr name="EpmWorksheetKeyString_GUID" r:id="rId2"/>
  </customProperties>
  <drawing r:id="rId3"/>
  <legacyDrawing r:id="rId4"/>
  <oleObjects>
    <mc:AlternateContent xmlns:mc="http://schemas.openxmlformats.org/markup-compatibility/2006">
      <mc:Choice Requires="x14">
        <oleObject progId="Word.Picture.8" shapeId="3073" r:id="rId5">
          <objectPr defaultSize="0" autoPict="0" r:id="rId6">
            <anchor moveWithCells="1" sizeWithCells="1">
              <from>
                <xdr:col>7</xdr:col>
                <xdr:colOff>0</xdr:colOff>
                <xdr:row>32</xdr:row>
                <xdr:rowOff>0</xdr:rowOff>
              </from>
              <to>
                <xdr:col>7</xdr:col>
                <xdr:colOff>0</xdr:colOff>
                <xdr:row>32</xdr:row>
                <xdr:rowOff>0</xdr:rowOff>
              </to>
            </anchor>
          </objectPr>
        </oleObject>
      </mc:Choice>
      <mc:Fallback>
        <oleObject progId="Word.Picture.8" shapeId="3073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showGridLines="0" zoomScale="110" zoomScaleNormal="110" workbookViewId="0">
      <selection sqref="A1:O1"/>
    </sheetView>
  </sheetViews>
  <sheetFormatPr baseColWidth="10" defaultColWidth="9.85546875" defaultRowHeight="15.75" x14ac:dyDescent="0.25"/>
  <cols>
    <col min="1" max="1" width="42.28515625" style="109" customWidth="1"/>
    <col min="2" max="2" width="1.7109375" style="111" customWidth="1"/>
    <col min="3" max="5" width="8.7109375" style="112" customWidth="1"/>
    <col min="6" max="6" width="8.7109375" style="113" customWidth="1"/>
    <col min="7" max="7" width="8.7109375" style="112" customWidth="1"/>
    <col min="8" max="8" width="10" style="112" customWidth="1"/>
    <col min="9" max="9" width="2.7109375" style="114" customWidth="1"/>
    <col min="10" max="14" width="8.7109375" style="109" customWidth="1"/>
    <col min="15" max="15" width="10.28515625" style="109" customWidth="1"/>
    <col min="16" max="16384" width="9.85546875" style="109"/>
  </cols>
  <sheetData>
    <row r="1" spans="1:16" s="31" customFormat="1" ht="15" customHeight="1" x14ac:dyDescent="0.25">
      <c r="A1" s="505" t="s">
        <v>11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</row>
    <row r="2" spans="1:16" s="31" customFormat="1" ht="15" customHeight="1" x14ac:dyDescent="0.25">
      <c r="A2" s="521" t="s">
        <v>39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</row>
    <row r="3" spans="1:16" s="31" customFormat="1" ht="11.1" customHeight="1" x14ac:dyDescent="0.25">
      <c r="A3" s="522" t="s">
        <v>40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</row>
    <row r="4" spans="1:16" s="31" customFormat="1" ht="10.5" customHeight="1" x14ac:dyDescent="0.25">
      <c r="A4" s="32"/>
      <c r="B4" s="33"/>
      <c r="C4" s="34"/>
      <c r="D4" s="34"/>
      <c r="E4" s="34"/>
      <c r="F4" s="35"/>
      <c r="G4" s="34"/>
      <c r="H4" s="34"/>
      <c r="I4" s="36"/>
      <c r="J4" s="37"/>
      <c r="K4" s="37"/>
      <c r="L4" s="38"/>
    </row>
    <row r="5" spans="1:16" s="31" customFormat="1" ht="15" customHeight="1" x14ac:dyDescent="0.25">
      <c r="A5" s="39"/>
      <c r="B5" s="40"/>
      <c r="C5" s="523" t="s">
        <v>176</v>
      </c>
      <c r="D5" s="523"/>
      <c r="E5" s="523"/>
      <c r="F5" s="523"/>
      <c r="G5" s="523"/>
      <c r="H5" s="523"/>
      <c r="I5" s="41"/>
      <c r="J5" s="523" t="s">
        <v>178</v>
      </c>
      <c r="K5" s="523"/>
      <c r="L5" s="523"/>
      <c r="M5" s="523"/>
      <c r="N5" s="523"/>
      <c r="O5" s="523"/>
    </row>
    <row r="6" spans="1:16" s="31" customFormat="1" ht="30.95" customHeight="1" x14ac:dyDescent="0.25">
      <c r="A6" s="42"/>
      <c r="B6" s="43"/>
      <c r="C6" s="259">
        <v>2020</v>
      </c>
      <c r="D6" s="259" t="s">
        <v>130</v>
      </c>
      <c r="E6" s="259">
        <v>2019</v>
      </c>
      <c r="F6" s="259" t="s">
        <v>130</v>
      </c>
      <c r="G6" s="45" t="s">
        <v>134</v>
      </c>
      <c r="H6" s="45" t="s">
        <v>157</v>
      </c>
      <c r="I6" s="46"/>
      <c r="J6" s="259">
        <v>2020</v>
      </c>
      <c r="K6" s="259" t="s">
        <v>130</v>
      </c>
      <c r="L6" s="259">
        <v>2019</v>
      </c>
      <c r="M6" s="259" t="s">
        <v>130</v>
      </c>
      <c r="N6" s="45" t="s">
        <v>134</v>
      </c>
      <c r="O6" s="45" t="s">
        <v>156</v>
      </c>
    </row>
    <row r="7" spans="1:16" s="31" customFormat="1" ht="15" customHeight="1" x14ac:dyDescent="0.2">
      <c r="A7" s="494" t="s">
        <v>92</v>
      </c>
      <c r="B7" s="47"/>
      <c r="C7" s="492">
        <v>4185.2231737866705</v>
      </c>
      <c r="D7" s="492"/>
      <c r="E7" s="492">
        <v>5037.7555292829966</v>
      </c>
      <c r="F7" s="492"/>
      <c r="G7" s="493">
        <v>-0.16922860796654493</v>
      </c>
      <c r="H7" s="493">
        <v>-0.16922860796654493</v>
      </c>
      <c r="I7" s="48"/>
      <c r="J7" s="492">
        <v>12473.099220438027</v>
      </c>
      <c r="K7" s="492"/>
      <c r="L7" s="492">
        <v>14887.988957946614</v>
      </c>
      <c r="M7" s="492"/>
      <c r="N7" s="493">
        <v>-0.16220389095732202</v>
      </c>
      <c r="O7" s="493">
        <v>-0.16218498270540127</v>
      </c>
    </row>
    <row r="8" spans="1:16" s="31" customFormat="1" ht="15" customHeight="1" x14ac:dyDescent="0.2">
      <c r="A8" s="371" t="s">
        <v>93</v>
      </c>
      <c r="B8" s="49"/>
      <c r="C8" s="372">
        <v>807.92233025788914</v>
      </c>
      <c r="D8" s="372"/>
      <c r="E8" s="372">
        <v>842.13234541447491</v>
      </c>
      <c r="F8" s="372"/>
      <c r="G8" s="413">
        <v>-4.0623086552682541E-2</v>
      </c>
      <c r="H8" s="413">
        <v>-4.0623086552682541E-2</v>
      </c>
      <c r="I8" s="48"/>
      <c r="J8" s="372">
        <v>2382.2405365302056</v>
      </c>
      <c r="K8" s="372"/>
      <c r="L8" s="372">
        <v>2479.2837524709648</v>
      </c>
      <c r="M8" s="372"/>
      <c r="N8" s="413">
        <v>-3.9141633483477434E-2</v>
      </c>
      <c r="O8" s="413">
        <v>-3.9141633483477434E-2</v>
      </c>
    </row>
    <row r="9" spans="1:16" s="31" customFormat="1" ht="15" customHeight="1" x14ac:dyDescent="0.2">
      <c r="A9" s="116" t="s">
        <v>41</v>
      </c>
      <c r="B9" s="115"/>
      <c r="C9" s="350">
        <v>51.1666822417505</v>
      </c>
      <c r="D9" s="350"/>
      <c r="E9" s="350">
        <v>52.089314475098661</v>
      </c>
      <c r="F9" s="254"/>
      <c r="G9" s="414">
        <v>-1.7712504813040431E-2</v>
      </c>
      <c r="H9" s="414"/>
      <c r="I9" s="50"/>
      <c r="J9" s="350">
        <v>51.147477784204277</v>
      </c>
      <c r="K9" s="350"/>
      <c r="L9" s="350">
        <v>52.322606612513866</v>
      </c>
      <c r="M9" s="254"/>
      <c r="N9" s="414">
        <v>-2.2459294450145717E-2</v>
      </c>
      <c r="O9" s="414"/>
    </row>
    <row r="10" spans="1:16" s="31" customFormat="1" ht="15" customHeight="1" x14ac:dyDescent="0.2">
      <c r="A10" s="375" t="s">
        <v>42</v>
      </c>
      <c r="B10" s="49"/>
      <c r="C10" s="373">
        <v>45247.542406737979</v>
      </c>
      <c r="D10" s="374"/>
      <c r="E10" s="373">
        <v>47294.373218262503</v>
      </c>
      <c r="F10" s="372"/>
      <c r="G10" s="413">
        <v>-4.3278527068715822E-2</v>
      </c>
      <c r="H10" s="413"/>
      <c r="I10" s="48"/>
      <c r="J10" s="373">
        <v>133008.46926799521</v>
      </c>
      <c r="K10" s="374"/>
      <c r="L10" s="373">
        <v>140570.74494637948</v>
      </c>
      <c r="M10" s="372"/>
      <c r="N10" s="413">
        <v>-5.3796938198405919E-2</v>
      </c>
      <c r="O10" s="413"/>
    </row>
    <row r="11" spans="1:16" s="31" customFormat="1" ht="15" customHeight="1" x14ac:dyDescent="0.2">
      <c r="A11" s="54" t="s">
        <v>43</v>
      </c>
      <c r="B11" s="115"/>
      <c r="C11" s="197">
        <v>1486.4684392238396</v>
      </c>
      <c r="D11" s="415"/>
      <c r="E11" s="197">
        <v>1404.1789249044466</v>
      </c>
      <c r="F11" s="117"/>
      <c r="G11" s="414">
        <v>5.8603296816317485E-2</v>
      </c>
      <c r="H11" s="117"/>
      <c r="I11" s="48"/>
      <c r="J11" s="197">
        <v>2006.2405890159409</v>
      </c>
      <c r="K11" s="415"/>
      <c r="L11" s="197">
        <v>1932.9678505611755</v>
      </c>
      <c r="M11" s="117"/>
      <c r="N11" s="414">
        <v>3.7906858323325521E-2</v>
      </c>
      <c r="O11" s="117"/>
    </row>
    <row r="12" spans="1:16" s="31" customFormat="1" ht="15" customHeight="1" x14ac:dyDescent="0.2">
      <c r="A12" s="376" t="s">
        <v>94</v>
      </c>
      <c r="B12" s="49"/>
      <c r="C12" s="377">
        <v>46734.010845961835</v>
      </c>
      <c r="D12" s="416">
        <v>1</v>
      </c>
      <c r="E12" s="377">
        <v>48698.552143166955</v>
      </c>
      <c r="F12" s="416">
        <v>1</v>
      </c>
      <c r="G12" s="416">
        <v>-4.0340856365290723E-2</v>
      </c>
      <c r="H12" s="416">
        <v>2.6596456299921023E-4</v>
      </c>
      <c r="I12" s="48"/>
      <c r="J12" s="377">
        <v>135014.70985701116</v>
      </c>
      <c r="K12" s="416">
        <v>1</v>
      </c>
      <c r="L12" s="377">
        <v>142503.71279694067</v>
      </c>
      <c r="M12" s="416">
        <v>1</v>
      </c>
      <c r="N12" s="416">
        <v>-5.2553037341566688E-2</v>
      </c>
      <c r="O12" s="416">
        <v>-1.878344334356119E-2</v>
      </c>
    </row>
    <row r="13" spans="1:16" s="31" customFormat="1" ht="15" customHeight="1" x14ac:dyDescent="0.2">
      <c r="A13" s="54" t="s">
        <v>44</v>
      </c>
      <c r="B13" s="115"/>
      <c r="C13" s="348">
        <v>25366.796084115576</v>
      </c>
      <c r="D13" s="412">
        <v>0.54279090591488266</v>
      </c>
      <c r="E13" s="348">
        <v>27031.757578700719</v>
      </c>
      <c r="F13" s="412">
        <v>0.55508339342884605</v>
      </c>
      <c r="G13" s="412">
        <v>-6.1592794687424401E-2</v>
      </c>
      <c r="H13" s="412"/>
      <c r="I13" s="48"/>
      <c r="J13" s="348">
        <v>73926.720100874169</v>
      </c>
      <c r="K13" s="412">
        <v>0.54754567246166796</v>
      </c>
      <c r="L13" s="348">
        <v>78030.39016191788</v>
      </c>
      <c r="M13" s="412">
        <v>0.54756741863355207</v>
      </c>
      <c r="N13" s="412">
        <v>-5.2590664387661579E-2</v>
      </c>
      <c r="O13" s="412"/>
      <c r="P13" s="52"/>
    </row>
    <row r="14" spans="1:16" s="52" customFormat="1" ht="15" customHeight="1" x14ac:dyDescent="0.2">
      <c r="A14" s="376" t="s">
        <v>2</v>
      </c>
      <c r="B14" s="51"/>
      <c r="C14" s="377">
        <v>21367.214761846248</v>
      </c>
      <c r="D14" s="416">
        <v>0.45720909408511712</v>
      </c>
      <c r="E14" s="377">
        <v>21666.794564466232</v>
      </c>
      <c r="F14" s="416">
        <v>0.44491660657115384</v>
      </c>
      <c r="G14" s="416">
        <v>-1.3826678502379841E-2</v>
      </c>
      <c r="H14" s="416">
        <v>2.1348269933515462E-2</v>
      </c>
      <c r="I14" s="48"/>
      <c r="J14" s="377">
        <v>61087.989756136987</v>
      </c>
      <c r="K14" s="416">
        <v>0.45245432753833198</v>
      </c>
      <c r="L14" s="377">
        <v>64473.322635022814</v>
      </c>
      <c r="M14" s="416">
        <v>0.45243258136644809</v>
      </c>
      <c r="N14" s="416">
        <v>-5.2507498303598577E-2</v>
      </c>
      <c r="O14" s="416">
        <v>-2.310954593013681E-2</v>
      </c>
    </row>
    <row r="15" spans="1:16" s="31" customFormat="1" ht="15" customHeight="1" x14ac:dyDescent="0.2">
      <c r="A15" s="50" t="s">
        <v>45</v>
      </c>
      <c r="B15" s="115"/>
      <c r="C15" s="197">
        <v>14216.264717364258</v>
      </c>
      <c r="D15" s="412">
        <v>0.30419526293649263</v>
      </c>
      <c r="E15" s="197">
        <v>14702.509827354274</v>
      </c>
      <c r="F15" s="412">
        <v>0.30190856155499129</v>
      </c>
      <c r="G15" s="412">
        <v>-3.3072251996414059E-2</v>
      </c>
      <c r="H15" s="412"/>
      <c r="I15" s="417"/>
      <c r="J15" s="197">
        <v>42319.501538846118</v>
      </c>
      <c r="K15" s="412">
        <v>0.31344363576135564</v>
      </c>
      <c r="L15" s="197">
        <v>44428.552279807896</v>
      </c>
      <c r="M15" s="412">
        <v>0.31177119113461937</v>
      </c>
      <c r="N15" s="412">
        <v>-4.7470615915619407E-2</v>
      </c>
      <c r="O15" s="412"/>
      <c r="P15" s="52"/>
    </row>
    <row r="16" spans="1:16" s="53" customFormat="1" ht="15" customHeight="1" x14ac:dyDescent="0.2">
      <c r="A16" s="375" t="s">
        <v>46</v>
      </c>
      <c r="B16" s="49"/>
      <c r="C16" s="353">
        <v>3.4171597884242075</v>
      </c>
      <c r="D16" s="413">
        <v>7.3119334860587408E-5</v>
      </c>
      <c r="E16" s="353">
        <v>-63.220390679855598</v>
      </c>
      <c r="F16" s="413">
        <v>-1.2981985684912452E-3</v>
      </c>
      <c r="G16" s="413" t="s">
        <v>13</v>
      </c>
      <c r="H16" s="413"/>
      <c r="I16" s="48"/>
      <c r="J16" s="353">
        <v>525.53922629597832</v>
      </c>
      <c r="K16" s="413">
        <v>3.892459028001886E-3</v>
      </c>
      <c r="L16" s="353">
        <v>894.5632536785231</v>
      </c>
      <c r="M16" s="413">
        <v>6.2774733101391023E-3</v>
      </c>
      <c r="N16" s="413">
        <v>-0.41251865182823622</v>
      </c>
      <c r="O16" s="413"/>
    </row>
    <row r="17" spans="1:15" s="31" customFormat="1" ht="25.5" customHeight="1" x14ac:dyDescent="0.2">
      <c r="A17" s="54" t="s">
        <v>95</v>
      </c>
      <c r="B17" s="49"/>
      <c r="C17" s="346">
        <v>28.397051923238198</v>
      </c>
      <c r="D17" s="418">
        <v>6.0763138898641976E-4</v>
      </c>
      <c r="E17" s="346">
        <v>14.8280411051929</v>
      </c>
      <c r="F17" s="418">
        <v>3.0448628249974508E-4</v>
      </c>
      <c r="G17" s="414">
        <v>0.91509125998398533</v>
      </c>
      <c r="H17" s="412"/>
      <c r="I17" s="41"/>
      <c r="J17" s="346">
        <v>269.83421055662296</v>
      </c>
      <c r="K17" s="418">
        <v>1.9985541637825531E-3</v>
      </c>
      <c r="L17" s="346">
        <v>109.44183360084159</v>
      </c>
      <c r="M17" s="418">
        <v>7.6799285753901517E-4</v>
      </c>
      <c r="N17" s="414">
        <v>1.4655490654585304</v>
      </c>
      <c r="O17" s="412"/>
    </row>
    <row r="18" spans="1:15" s="52" customFormat="1" ht="15" customHeight="1" x14ac:dyDescent="0.2">
      <c r="A18" s="378" t="s">
        <v>158</v>
      </c>
      <c r="B18" s="55"/>
      <c r="C18" s="377">
        <v>7119.1358327703283</v>
      </c>
      <c r="D18" s="416">
        <v>0.1523330804247775</v>
      </c>
      <c r="E18" s="377">
        <v>7012.6770866866218</v>
      </c>
      <c r="F18" s="416">
        <v>0.14400175730215406</v>
      </c>
      <c r="G18" s="416">
        <v>1.5180899500679246E-2</v>
      </c>
      <c r="H18" s="416">
        <v>7.1124258784758254E-2</v>
      </c>
      <c r="I18" s="56"/>
      <c r="J18" s="377">
        <v>17973.11478043826</v>
      </c>
      <c r="K18" s="416">
        <v>0.13311967858519186</v>
      </c>
      <c r="L18" s="377">
        <v>19040.765267935552</v>
      </c>
      <c r="M18" s="416">
        <v>0.1336159240641506</v>
      </c>
      <c r="N18" s="416">
        <v>-5.6071826550753379E-2</v>
      </c>
      <c r="O18" s="416">
        <v>-1.5631935009088549E-2</v>
      </c>
    </row>
    <row r="19" spans="1:15" s="52" customFormat="1" ht="15" customHeight="1" x14ac:dyDescent="0.2">
      <c r="A19" s="54" t="s">
        <v>47</v>
      </c>
      <c r="B19" s="49"/>
      <c r="C19" s="197">
        <v>1813.4627893201368</v>
      </c>
      <c r="D19" s="419">
        <v>3.8803919383196564E-2</v>
      </c>
      <c r="E19" s="197">
        <v>2.1909702203911996</v>
      </c>
      <c r="F19" s="419">
        <v>4.499045914034677E-5</v>
      </c>
      <c r="G19" s="412">
        <v>826.69851111729918</v>
      </c>
      <c r="H19" s="412"/>
      <c r="I19" s="57"/>
      <c r="J19" s="197">
        <v>2803.8228059518142</v>
      </c>
      <c r="K19" s="419">
        <v>2.0766795032343025E-2</v>
      </c>
      <c r="L19" s="197">
        <v>74.713649036543586</v>
      </c>
      <c r="M19" s="419">
        <v>5.2429264873264105E-4</v>
      </c>
      <c r="N19" s="412">
        <v>36.527584880513892</v>
      </c>
      <c r="O19" s="412"/>
    </row>
    <row r="20" spans="1:15" s="52" customFormat="1" ht="28.5" customHeight="1" x14ac:dyDescent="0.2">
      <c r="A20" s="375" t="s">
        <v>159</v>
      </c>
      <c r="B20" s="49"/>
      <c r="C20" s="353">
        <v>-14.5307217738626</v>
      </c>
      <c r="D20" s="413">
        <v>-3.1092391838048636E-4</v>
      </c>
      <c r="E20" s="353">
        <v>16.447027084147802</v>
      </c>
      <c r="F20" s="413">
        <v>3.3773133615545354E-4</v>
      </c>
      <c r="G20" s="413" t="s">
        <v>13</v>
      </c>
      <c r="H20" s="413"/>
      <c r="I20" s="56"/>
      <c r="J20" s="353">
        <v>-112.21766404769639</v>
      </c>
      <c r="K20" s="413">
        <v>-8.3115139207084738E-4</v>
      </c>
      <c r="L20" s="353">
        <v>-14.408611849581401</v>
      </c>
      <c r="M20" s="413">
        <v>-1.0111043120759119E-4</v>
      </c>
      <c r="N20" s="421">
        <v>6.7882356204186687</v>
      </c>
      <c r="O20" s="413"/>
    </row>
    <row r="21" spans="1:15" s="52" customFormat="1" ht="15" customHeight="1" x14ac:dyDescent="0.2">
      <c r="A21" s="398" t="s">
        <v>48</v>
      </c>
      <c r="B21" s="115"/>
      <c r="C21" s="400">
        <v>1700.9419453714959</v>
      </c>
      <c r="D21" s="401"/>
      <c r="E21" s="400">
        <v>1785.9269405826749</v>
      </c>
      <c r="F21" s="420"/>
      <c r="G21" s="420">
        <v>-4.7585930465583237E-2</v>
      </c>
      <c r="H21" s="401"/>
      <c r="I21" s="48"/>
      <c r="J21" s="400">
        <v>6388.2521767595481</v>
      </c>
      <c r="K21" s="401"/>
      <c r="L21" s="400">
        <v>5234.9472723350764</v>
      </c>
      <c r="M21" s="420"/>
      <c r="N21" s="420">
        <v>0.22030879098234624</v>
      </c>
      <c r="O21" s="401"/>
    </row>
    <row r="22" spans="1:15" s="52" customFormat="1" ht="15" customHeight="1" x14ac:dyDescent="0.2">
      <c r="A22" s="399" t="s">
        <v>49</v>
      </c>
      <c r="B22" s="58"/>
      <c r="C22" s="380">
        <v>297.5774397098329</v>
      </c>
      <c r="D22" s="421"/>
      <c r="E22" s="380">
        <v>365.13119733324658</v>
      </c>
      <c r="F22" s="421"/>
      <c r="G22" s="421">
        <v>-0.18501228631460642</v>
      </c>
      <c r="H22" s="421"/>
      <c r="I22" s="48"/>
      <c r="J22" s="380">
        <v>852.66307539467698</v>
      </c>
      <c r="K22" s="421"/>
      <c r="L22" s="380">
        <v>907.13120945578441</v>
      </c>
      <c r="M22" s="421"/>
      <c r="N22" s="421">
        <v>-6.0044383318907713E-2</v>
      </c>
      <c r="O22" s="421"/>
    </row>
    <row r="23" spans="1:15" s="31" customFormat="1" ht="15" customHeight="1" x14ac:dyDescent="0.2">
      <c r="A23" s="118" t="s">
        <v>50</v>
      </c>
      <c r="B23" s="119"/>
      <c r="C23" s="197">
        <v>1403.3645056616631</v>
      </c>
      <c r="D23" s="412"/>
      <c r="E23" s="197">
        <v>1420.7957432494277</v>
      </c>
      <c r="F23" s="412"/>
      <c r="G23" s="412">
        <v>-1.226864429358332E-2</v>
      </c>
      <c r="H23" s="412"/>
      <c r="I23" s="59"/>
      <c r="J23" s="197">
        <v>5535.5891013648716</v>
      </c>
      <c r="K23" s="412"/>
      <c r="L23" s="197">
        <v>4327.8160628792912</v>
      </c>
      <c r="M23" s="412"/>
      <c r="N23" s="412">
        <v>0.27907217426473774</v>
      </c>
      <c r="O23" s="412"/>
    </row>
    <row r="24" spans="1:15" s="31" customFormat="1" ht="15" customHeight="1" x14ac:dyDescent="0.2">
      <c r="A24" s="379" t="s">
        <v>51</v>
      </c>
      <c r="B24" s="49"/>
      <c r="C24" s="353">
        <v>134.84538295842364</v>
      </c>
      <c r="D24" s="413"/>
      <c r="E24" s="353">
        <v>-38.057758917103627</v>
      </c>
      <c r="F24" s="413"/>
      <c r="G24" s="413" t="s">
        <v>13</v>
      </c>
      <c r="H24" s="413"/>
      <c r="I24" s="48"/>
      <c r="J24" s="353">
        <v>-357.2673134569751</v>
      </c>
      <c r="K24" s="413"/>
      <c r="L24" s="353">
        <v>165.90211912857239</v>
      </c>
      <c r="M24" s="413"/>
      <c r="N24" s="413" t="s">
        <v>13</v>
      </c>
      <c r="O24" s="413"/>
    </row>
    <row r="25" spans="1:15" s="31" customFormat="1" ht="25.5" customHeight="1" x14ac:dyDescent="0.2">
      <c r="A25" s="118" t="s">
        <v>52</v>
      </c>
      <c r="B25" s="115"/>
      <c r="C25" s="197">
        <v>-116.60855444413805</v>
      </c>
      <c r="D25" s="117"/>
      <c r="E25" s="197">
        <v>-102.75646393160187</v>
      </c>
      <c r="F25" s="412"/>
      <c r="G25" s="412">
        <v>0.13480505247588703</v>
      </c>
      <c r="H25" s="117"/>
      <c r="I25" s="48"/>
      <c r="J25" s="197">
        <v>-287.5417786297071</v>
      </c>
      <c r="K25" s="117"/>
      <c r="L25" s="197">
        <v>-77.785698208063309</v>
      </c>
      <c r="M25" s="412"/>
      <c r="N25" s="412">
        <v>2.6965892863824723</v>
      </c>
      <c r="O25" s="117"/>
    </row>
    <row r="26" spans="1:15" s="52" customFormat="1" ht="15" customHeight="1" x14ac:dyDescent="0.2">
      <c r="A26" s="379" t="s">
        <v>53</v>
      </c>
      <c r="B26" s="58"/>
      <c r="C26" s="380">
        <v>-0.31619542701879999</v>
      </c>
      <c r="D26" s="421"/>
      <c r="E26" s="380">
        <v>149.9286458584013</v>
      </c>
      <c r="F26" s="421"/>
      <c r="G26" s="421" t="s">
        <v>13</v>
      </c>
      <c r="H26" s="421"/>
      <c r="I26" s="59"/>
      <c r="J26" s="380">
        <v>-1.5096849461689998</v>
      </c>
      <c r="K26" s="421"/>
      <c r="L26" s="380">
        <v>149.57635457100949</v>
      </c>
      <c r="M26" s="421"/>
      <c r="N26" s="421" t="s">
        <v>13</v>
      </c>
      <c r="O26" s="421"/>
    </row>
    <row r="27" spans="1:15" s="31" customFormat="1" ht="15" customHeight="1" x14ac:dyDescent="0.2">
      <c r="A27" s="60" t="s">
        <v>54</v>
      </c>
      <c r="B27" s="49"/>
      <c r="C27" s="347">
        <v>1421.2851387489297</v>
      </c>
      <c r="D27" s="422"/>
      <c r="E27" s="347">
        <v>1429.9101662591238</v>
      </c>
      <c r="F27" s="422"/>
      <c r="G27" s="423">
        <v>-6.0318666960446077E-3</v>
      </c>
      <c r="H27" s="423"/>
      <c r="I27" s="59"/>
      <c r="J27" s="347">
        <v>4889.2703243320202</v>
      </c>
      <c r="K27" s="422"/>
      <c r="L27" s="347">
        <v>4565.5088383708098</v>
      </c>
      <c r="M27" s="422"/>
      <c r="N27" s="423">
        <v>7.0914655391784098E-2</v>
      </c>
      <c r="O27" s="423"/>
    </row>
    <row r="28" spans="1:15" s="31" customFormat="1" ht="15" customHeight="1" x14ac:dyDescent="0.2">
      <c r="A28" s="381" t="s">
        <v>55</v>
      </c>
      <c r="B28" s="49"/>
      <c r="C28" s="353">
        <v>3898.9186264751243</v>
      </c>
      <c r="D28" s="413"/>
      <c r="E28" s="353">
        <v>5564.1289231229575</v>
      </c>
      <c r="F28" s="413"/>
      <c r="G28" s="413">
        <v>-0.29927600881562733</v>
      </c>
      <c r="H28" s="413"/>
      <c r="I28" s="59"/>
      <c r="J28" s="353">
        <v>10392.239314202123</v>
      </c>
      <c r="K28" s="413"/>
      <c r="L28" s="353">
        <v>14414.951392377779</v>
      </c>
      <c r="M28" s="413"/>
      <c r="N28" s="413">
        <v>-0.27906525444843011</v>
      </c>
      <c r="O28" s="413"/>
    </row>
    <row r="29" spans="1:15" s="31" customFormat="1" ht="15" customHeight="1" x14ac:dyDescent="0.2">
      <c r="A29" s="54" t="s">
        <v>56</v>
      </c>
      <c r="B29" s="115"/>
      <c r="C29" s="197">
        <v>1320.0948357303034</v>
      </c>
      <c r="D29" s="117"/>
      <c r="E29" s="197">
        <v>1439.17863660378</v>
      </c>
      <c r="F29" s="412"/>
      <c r="G29" s="412">
        <v>-8.2744280553312177E-2</v>
      </c>
      <c r="H29" s="117"/>
      <c r="I29" s="59"/>
      <c r="J29" s="197">
        <v>3412.5948520865322</v>
      </c>
      <c r="K29" s="117"/>
      <c r="L29" s="197">
        <v>3952.9190037495064</v>
      </c>
      <c r="M29" s="412"/>
      <c r="N29" s="412">
        <v>-0.13668991222700355</v>
      </c>
      <c r="O29" s="117"/>
    </row>
    <row r="30" spans="1:15" s="31" customFormat="1" ht="15" hidden="1" customHeight="1" x14ac:dyDescent="0.2">
      <c r="A30" s="381" t="s">
        <v>57</v>
      </c>
      <c r="B30" s="55"/>
      <c r="C30" s="380">
        <v>0</v>
      </c>
      <c r="D30" s="421"/>
      <c r="E30" s="380">
        <v>0</v>
      </c>
      <c r="F30" s="421"/>
      <c r="G30" s="421" t="s">
        <v>13</v>
      </c>
      <c r="H30" s="421"/>
      <c r="I30" s="59"/>
      <c r="J30" s="380">
        <v>0</v>
      </c>
      <c r="K30" s="421"/>
      <c r="L30" s="380">
        <v>0</v>
      </c>
      <c r="M30" s="421"/>
      <c r="N30" s="421" t="s">
        <v>13</v>
      </c>
      <c r="O30" s="421"/>
    </row>
    <row r="31" spans="1:15" s="31" customFormat="1" ht="15" customHeight="1" x14ac:dyDescent="0.2">
      <c r="A31" s="120" t="s">
        <v>58</v>
      </c>
      <c r="B31" s="50"/>
      <c r="C31" s="347">
        <v>2578.8237907448211</v>
      </c>
      <c r="D31" s="255"/>
      <c r="E31" s="347">
        <v>4124.950286519178</v>
      </c>
      <c r="F31" s="424"/>
      <c r="G31" s="424">
        <v>-0.37482306170507795</v>
      </c>
      <c r="H31" s="256"/>
      <c r="I31" s="59"/>
      <c r="J31" s="347">
        <v>6979.6444621155906</v>
      </c>
      <c r="K31" s="255"/>
      <c r="L31" s="347">
        <v>10462.032388628273</v>
      </c>
      <c r="M31" s="424"/>
      <c r="N31" s="424">
        <v>-0.33285960099854695</v>
      </c>
      <c r="O31" s="256"/>
    </row>
    <row r="32" spans="1:15" s="31" customFormat="1" ht="15" customHeight="1" x14ac:dyDescent="0.2">
      <c r="A32" s="378" t="s">
        <v>59</v>
      </c>
      <c r="B32" s="55"/>
      <c r="C32" s="377">
        <v>2462.8129177448209</v>
      </c>
      <c r="D32" s="416">
        <v>5.269851384813521E-2</v>
      </c>
      <c r="E32" s="377">
        <v>4026.8711577522049</v>
      </c>
      <c r="F32" s="416">
        <v>8.2689751143191381E-2</v>
      </c>
      <c r="G32" s="416">
        <v>-0.38840533474640382</v>
      </c>
      <c r="H32" s="416"/>
      <c r="I32" s="59"/>
      <c r="J32" s="377">
        <v>7119.450107115591</v>
      </c>
      <c r="K32" s="416">
        <v>5.2730921798487915E-2</v>
      </c>
      <c r="L32" s="377">
        <v>10095.135580776383</v>
      </c>
      <c r="M32" s="416">
        <v>7.0841210959614445E-2</v>
      </c>
      <c r="N32" s="416">
        <v>-0.29476429017231109</v>
      </c>
      <c r="O32" s="416"/>
    </row>
    <row r="33" spans="1:19" s="31" customFormat="1" ht="15" customHeight="1" thickBot="1" x14ac:dyDescent="0.3">
      <c r="A33" s="121" t="s">
        <v>21</v>
      </c>
      <c r="B33" s="122"/>
      <c r="C33" s="349">
        <v>116.01087299999999</v>
      </c>
      <c r="D33" s="425">
        <v>2.4823650035598046E-3</v>
      </c>
      <c r="E33" s="349">
        <v>98.079128766973596</v>
      </c>
      <c r="F33" s="425">
        <v>2.0140050258298159E-3</v>
      </c>
      <c r="G33" s="425">
        <v>0.18282935889072238</v>
      </c>
      <c r="H33" s="123"/>
      <c r="I33" s="59"/>
      <c r="J33" s="349">
        <v>-139.80564499999997</v>
      </c>
      <c r="K33" s="425">
        <v>-1.0354845420033321E-3</v>
      </c>
      <c r="L33" s="349">
        <v>366.89680785189097</v>
      </c>
      <c r="M33" s="425">
        <v>2.5746473593617671E-3</v>
      </c>
      <c r="N33" s="425" t="s">
        <v>13</v>
      </c>
      <c r="O33" s="123"/>
    </row>
    <row r="34" spans="1:19" s="31" customFormat="1" ht="12.95" customHeight="1" x14ac:dyDescent="0.25">
      <c r="A34" s="61"/>
      <c r="B34" s="62"/>
      <c r="C34" s="63"/>
      <c r="D34" s="64"/>
      <c r="E34" s="63"/>
      <c r="F34" s="65"/>
      <c r="G34" s="66"/>
      <c r="H34" s="66"/>
      <c r="I34" s="48"/>
      <c r="J34" s="64"/>
      <c r="K34" s="67"/>
      <c r="L34" s="68"/>
      <c r="M34" s="69"/>
      <c r="N34" s="69"/>
      <c r="O34" s="69"/>
      <c r="S34" s="53"/>
    </row>
    <row r="35" spans="1:19" s="31" customFormat="1" ht="30.95" customHeight="1" x14ac:dyDescent="0.25">
      <c r="A35" s="70" t="s">
        <v>60</v>
      </c>
      <c r="B35" s="53"/>
      <c r="C35" s="44">
        <v>2020</v>
      </c>
      <c r="D35" s="71" t="s">
        <v>130</v>
      </c>
      <c r="E35" s="44">
        <v>2019</v>
      </c>
      <c r="F35" s="71" t="s">
        <v>130</v>
      </c>
      <c r="G35" s="45" t="s">
        <v>114</v>
      </c>
      <c r="H35" s="45" t="s">
        <v>157</v>
      </c>
      <c r="I35" s="72"/>
      <c r="J35" s="44">
        <v>2020</v>
      </c>
      <c r="K35" s="71" t="s">
        <v>130</v>
      </c>
      <c r="L35" s="44">
        <v>2019</v>
      </c>
      <c r="M35" s="71" t="s">
        <v>130</v>
      </c>
      <c r="N35" s="44" t="s">
        <v>37</v>
      </c>
      <c r="O35" s="45" t="s">
        <v>157</v>
      </c>
      <c r="S35" s="53"/>
    </row>
    <row r="36" spans="1:19" s="31" customFormat="1" ht="15" customHeight="1" x14ac:dyDescent="0.2">
      <c r="A36" s="73" t="s">
        <v>160</v>
      </c>
      <c r="B36" s="74"/>
      <c r="C36" s="257">
        <v>7119.1358327703283</v>
      </c>
      <c r="D36" s="426">
        <v>0.1523330804247775</v>
      </c>
      <c r="E36" s="257">
        <v>7012.6770866866218</v>
      </c>
      <c r="F36" s="426">
        <v>0.14400175730215406</v>
      </c>
      <c r="G36" s="426">
        <v>1.5180899500679246E-2</v>
      </c>
      <c r="H36" s="427"/>
      <c r="I36" s="41"/>
      <c r="J36" s="257">
        <v>17973.11478043826</v>
      </c>
      <c r="K36" s="426">
        <v>0.13311967858519186</v>
      </c>
      <c r="L36" s="257">
        <v>19040.765267935552</v>
      </c>
      <c r="M36" s="426">
        <v>0.1336159240641506</v>
      </c>
      <c r="N36" s="426">
        <v>-5.6071826550753379E-2</v>
      </c>
      <c r="O36" s="427"/>
    </row>
    <row r="37" spans="1:19" s="31" customFormat="1" ht="15" customHeight="1" x14ac:dyDescent="0.2">
      <c r="A37" s="382" t="s">
        <v>61</v>
      </c>
      <c r="B37" s="53"/>
      <c r="C37" s="383">
        <v>2281.1731167926014</v>
      </c>
      <c r="D37" s="428"/>
      <c r="E37" s="383">
        <v>2251.3272335223114</v>
      </c>
      <c r="F37" s="428"/>
      <c r="G37" s="429">
        <v>1.3257016939112187E-2</v>
      </c>
      <c r="H37" s="384"/>
      <c r="I37" s="75"/>
      <c r="J37" s="383">
        <v>6853.0421985224466</v>
      </c>
      <c r="K37" s="428"/>
      <c r="L37" s="383">
        <v>6699.1481803478455</v>
      </c>
      <c r="M37" s="428"/>
      <c r="N37" s="429">
        <v>2.2972177063653287E-2</v>
      </c>
      <c r="O37" s="384"/>
    </row>
    <row r="38" spans="1:19" s="31" customFormat="1" ht="15" customHeight="1" x14ac:dyDescent="0.2">
      <c r="A38" s="76" t="s">
        <v>62</v>
      </c>
      <c r="B38" s="62"/>
      <c r="C38" s="257">
        <v>674.37706315678952</v>
      </c>
      <c r="D38" s="430"/>
      <c r="E38" s="257">
        <v>805.21352975729326</v>
      </c>
      <c r="F38" s="430"/>
      <c r="G38" s="426">
        <v>-0.16248667187688759</v>
      </c>
      <c r="H38" s="77"/>
      <c r="I38" s="75"/>
      <c r="J38" s="257">
        <v>2537.2077868434603</v>
      </c>
      <c r="K38" s="430"/>
      <c r="L38" s="257">
        <v>1985.6918815481699</v>
      </c>
      <c r="M38" s="430"/>
      <c r="N38" s="426">
        <v>0.27774495651626174</v>
      </c>
      <c r="O38" s="77"/>
    </row>
    <row r="39" spans="1:19" s="52" customFormat="1" ht="15" customHeight="1" x14ac:dyDescent="0.2">
      <c r="A39" s="386" t="s">
        <v>161</v>
      </c>
      <c r="B39" s="78"/>
      <c r="C39" s="385">
        <v>10074.686012719721</v>
      </c>
      <c r="D39" s="431">
        <v>0.21557503476272355</v>
      </c>
      <c r="E39" s="385">
        <v>10069.217849966226</v>
      </c>
      <c r="F39" s="431">
        <v>0.20676626730840228</v>
      </c>
      <c r="G39" s="431">
        <v>5.4305734913806525E-4</v>
      </c>
      <c r="H39" s="431">
        <v>4.6759790204069285E-2</v>
      </c>
      <c r="I39" s="75"/>
      <c r="J39" s="385">
        <v>27363.364765804166</v>
      </c>
      <c r="K39" s="431">
        <v>0.20266950760242083</v>
      </c>
      <c r="L39" s="385">
        <v>27725.605329831567</v>
      </c>
      <c r="M39" s="431">
        <v>0.19456058221682201</v>
      </c>
      <c r="N39" s="431">
        <v>-1.3065199468797362E-2</v>
      </c>
      <c r="O39" s="431">
        <v>2.2439955696563096E-2</v>
      </c>
    </row>
    <row r="40" spans="1:19" s="31" customFormat="1" ht="15" customHeight="1" thickBot="1" x14ac:dyDescent="0.3">
      <c r="A40" s="79" t="s">
        <v>38</v>
      </c>
      <c r="B40" s="80"/>
      <c r="C40" s="258">
        <v>2397.4233875023201</v>
      </c>
      <c r="D40" s="81"/>
      <c r="E40" s="258">
        <v>2772.2179999999998</v>
      </c>
      <c r="F40" s="82"/>
      <c r="G40" s="432">
        <v>-0.13519665931672031</v>
      </c>
      <c r="H40" s="83"/>
      <c r="I40" s="84"/>
      <c r="J40" s="258">
        <v>6261.7972917339803</v>
      </c>
      <c r="K40" s="81"/>
      <c r="L40" s="258">
        <v>6680.8530000000001</v>
      </c>
      <c r="M40" s="81"/>
      <c r="N40" s="432">
        <v>-6.272488082974137E-2</v>
      </c>
      <c r="O40" s="83"/>
    </row>
    <row r="41" spans="1:19" s="31" customFormat="1" ht="8.25" customHeight="1" x14ac:dyDescent="0.25">
      <c r="A41" s="85"/>
      <c r="B41" s="85"/>
      <c r="C41" s="52"/>
      <c r="D41" s="85"/>
      <c r="E41" s="85"/>
      <c r="F41" s="52"/>
      <c r="G41" s="52"/>
      <c r="H41" s="85"/>
      <c r="I41" s="41"/>
      <c r="J41" s="86"/>
      <c r="K41" s="86"/>
      <c r="L41" s="86"/>
      <c r="M41" s="86"/>
      <c r="N41" s="86"/>
      <c r="O41" s="86"/>
    </row>
    <row r="42" spans="1:19" s="31" customFormat="1" ht="11.25" x14ac:dyDescent="0.25">
      <c r="A42" s="87"/>
      <c r="B42" s="50"/>
      <c r="C42" s="88"/>
      <c r="D42" s="89"/>
      <c r="E42" s="88"/>
      <c r="F42" s="89"/>
      <c r="G42" s="90"/>
      <c r="H42" s="91"/>
      <c r="I42" s="92"/>
    </row>
    <row r="43" spans="1:19" s="93" customFormat="1" ht="18" customHeight="1" x14ac:dyDescent="0.2">
      <c r="A43" s="518"/>
      <c r="B43" s="518"/>
      <c r="C43" s="518"/>
      <c r="D43" s="518"/>
      <c r="E43" s="518"/>
      <c r="F43" s="518"/>
      <c r="G43" s="518"/>
      <c r="H43" s="518"/>
      <c r="I43" s="518"/>
      <c r="J43" s="518"/>
      <c r="K43" s="518"/>
      <c r="L43" s="518"/>
      <c r="M43" s="518"/>
      <c r="N43" s="518"/>
      <c r="O43" s="518"/>
    </row>
    <row r="44" spans="1:19" s="31" customFormat="1" ht="11.1" customHeight="1" x14ac:dyDescent="0.25">
      <c r="A44" s="94"/>
    </row>
    <row r="45" spans="1:19" s="31" customFormat="1" ht="11.1" customHeight="1" x14ac:dyDescent="0.25">
      <c r="A45" s="518"/>
      <c r="B45" s="518"/>
      <c r="C45" s="518"/>
      <c r="D45" s="518"/>
      <c r="E45" s="518"/>
      <c r="F45" s="518"/>
      <c r="G45" s="518"/>
      <c r="H45" s="518"/>
      <c r="I45" s="518"/>
      <c r="J45" s="518"/>
      <c r="K45" s="518"/>
      <c r="L45" s="518"/>
      <c r="M45" s="518"/>
      <c r="N45" s="518"/>
      <c r="O45" s="518"/>
    </row>
    <row r="46" spans="1:19" s="31" customFormat="1" ht="11.1" customHeight="1" x14ac:dyDescent="0.25">
      <c r="A46" s="519"/>
      <c r="B46" s="519"/>
      <c r="C46" s="519"/>
      <c r="D46" s="519"/>
      <c r="E46" s="519"/>
      <c r="F46" s="519"/>
      <c r="G46" s="519"/>
      <c r="H46" s="519"/>
      <c r="I46" s="95"/>
      <c r="J46" s="96"/>
      <c r="K46" s="96"/>
      <c r="L46" s="96"/>
      <c r="M46" s="96"/>
      <c r="N46" s="96"/>
      <c r="O46" s="96"/>
    </row>
    <row r="47" spans="1:19" s="31" customFormat="1" ht="11.1" customHeight="1" x14ac:dyDescent="0.25">
      <c r="A47" s="519"/>
      <c r="B47" s="519"/>
      <c r="C47" s="519"/>
      <c r="D47" s="519"/>
      <c r="E47" s="519"/>
      <c r="F47" s="519"/>
      <c r="G47" s="519"/>
      <c r="H47" s="519"/>
      <c r="I47" s="41"/>
    </row>
    <row r="48" spans="1:19" s="31" customFormat="1" ht="11.1" customHeight="1" x14ac:dyDescent="0.25">
      <c r="A48" s="520"/>
      <c r="B48" s="520"/>
      <c r="C48" s="520"/>
      <c r="D48" s="520"/>
      <c r="E48" s="520"/>
      <c r="F48" s="520"/>
      <c r="G48" s="520"/>
      <c r="H48" s="520"/>
      <c r="I48" s="41"/>
    </row>
    <row r="49" spans="1:15" s="31" customFormat="1" ht="11.1" customHeight="1" x14ac:dyDescent="0.25">
      <c r="A49" s="516"/>
      <c r="B49" s="516"/>
      <c r="C49" s="516"/>
      <c r="D49" s="516"/>
      <c r="E49" s="516"/>
      <c r="F49" s="516"/>
      <c r="G49" s="516"/>
      <c r="H49" s="516"/>
      <c r="I49" s="41"/>
      <c r="J49" s="53"/>
      <c r="L49" s="53"/>
      <c r="N49" s="53"/>
      <c r="O49" s="97"/>
    </row>
    <row r="50" spans="1:15" s="31" customFormat="1" ht="11.1" customHeight="1" x14ac:dyDescent="0.25">
      <c r="A50" s="516"/>
      <c r="B50" s="516"/>
      <c r="C50" s="516"/>
      <c r="D50" s="516"/>
      <c r="E50" s="516"/>
      <c r="F50" s="516"/>
      <c r="G50" s="516"/>
      <c r="H50" s="516"/>
      <c r="I50" s="98"/>
      <c r="J50" s="99"/>
      <c r="K50" s="100"/>
      <c r="L50" s="99"/>
      <c r="N50" s="100"/>
      <c r="O50" s="97"/>
    </row>
    <row r="51" spans="1:15" s="31" customFormat="1" ht="11.1" customHeight="1" x14ac:dyDescent="0.25">
      <c r="A51" s="516"/>
      <c r="B51" s="516"/>
      <c r="C51" s="516"/>
      <c r="D51" s="516"/>
      <c r="E51" s="516"/>
      <c r="F51" s="516"/>
      <c r="G51" s="516"/>
      <c r="H51" s="516"/>
      <c r="I51" s="98"/>
      <c r="J51" s="99"/>
      <c r="K51" s="100"/>
      <c r="L51" s="99"/>
      <c r="N51" s="100"/>
      <c r="O51" s="97"/>
    </row>
    <row r="52" spans="1:15" s="102" customFormat="1" ht="15.75" customHeight="1" x14ac:dyDescent="0.25">
      <c r="A52" s="516"/>
      <c r="B52" s="516"/>
      <c r="C52" s="516"/>
      <c r="D52" s="516"/>
      <c r="E52" s="516"/>
      <c r="F52" s="516"/>
      <c r="G52" s="516"/>
      <c r="H52" s="516"/>
      <c r="I52" s="98"/>
      <c r="J52" s="99"/>
      <c r="K52" s="100"/>
      <c r="L52" s="99"/>
      <c r="M52" s="100"/>
      <c r="N52" s="100"/>
      <c r="O52" s="101"/>
    </row>
    <row r="53" spans="1:15" s="102" customFormat="1" ht="15.75" customHeight="1" x14ac:dyDescent="0.25">
      <c r="A53" s="517"/>
      <c r="B53" s="517"/>
      <c r="C53" s="517"/>
      <c r="D53" s="517"/>
      <c r="E53" s="517"/>
      <c r="F53" s="517"/>
      <c r="G53" s="517"/>
      <c r="H53" s="517"/>
      <c r="I53" s="98"/>
      <c r="J53" s="99"/>
      <c r="K53" s="100"/>
      <c r="L53" s="99"/>
      <c r="M53" s="100"/>
      <c r="N53" s="100"/>
      <c r="O53" s="101"/>
    </row>
    <row r="54" spans="1:15" s="102" customFormat="1" ht="15.75" customHeight="1" x14ac:dyDescent="0.25">
      <c r="B54" s="103"/>
      <c r="C54" s="104"/>
      <c r="D54" s="104"/>
      <c r="E54" s="104"/>
      <c r="F54" s="104"/>
      <c r="G54" s="104"/>
      <c r="H54" s="104"/>
      <c r="I54" s="105"/>
      <c r="J54" s="106"/>
      <c r="K54" s="103"/>
      <c r="L54" s="106"/>
      <c r="M54" s="103"/>
      <c r="N54" s="103"/>
      <c r="O54" s="107"/>
    </row>
    <row r="55" spans="1:15" s="102" customFormat="1" ht="15.75" customHeight="1" x14ac:dyDescent="0.25">
      <c r="A55" s="108"/>
      <c r="B55" s="103"/>
      <c r="C55" s="104"/>
      <c r="D55" s="104"/>
      <c r="E55" s="104"/>
      <c r="F55" s="104"/>
      <c r="G55" s="104"/>
      <c r="H55" s="104"/>
      <c r="I55" s="105"/>
      <c r="J55" s="106"/>
      <c r="K55" s="103"/>
      <c r="L55" s="106"/>
      <c r="M55" s="103"/>
      <c r="N55" s="103"/>
      <c r="O55" s="107"/>
    </row>
    <row r="56" spans="1:15" ht="18" x14ac:dyDescent="0.25">
      <c r="A56" s="108"/>
      <c r="B56" s="103"/>
      <c r="C56" s="104"/>
      <c r="D56" s="104"/>
      <c r="E56" s="104"/>
      <c r="F56" s="104"/>
      <c r="G56" s="104"/>
      <c r="H56" s="104"/>
      <c r="I56" s="105"/>
      <c r="J56" s="106"/>
      <c r="K56" s="103"/>
      <c r="L56" s="106"/>
      <c r="M56" s="103"/>
      <c r="N56" s="103"/>
      <c r="O56" s="107"/>
    </row>
    <row r="57" spans="1:15" ht="16.5" x14ac:dyDescent="0.25">
      <c r="A57" s="110"/>
      <c r="B57" s="103"/>
      <c r="C57" s="104"/>
      <c r="D57" s="104"/>
      <c r="E57" s="104"/>
      <c r="F57" s="104"/>
      <c r="G57" s="104"/>
      <c r="H57" s="104"/>
      <c r="I57" s="105"/>
      <c r="J57" s="106"/>
      <c r="K57" s="103"/>
      <c r="L57" s="106"/>
      <c r="M57" s="103"/>
      <c r="N57" s="103"/>
      <c r="O57" s="107"/>
    </row>
  </sheetData>
  <mergeCells count="15">
    <mergeCell ref="A43:O43"/>
    <mergeCell ref="A1:O1"/>
    <mergeCell ref="A2:O2"/>
    <mergeCell ref="A3:O3"/>
    <mergeCell ref="C5:H5"/>
    <mergeCell ref="J5:O5"/>
    <mergeCell ref="A51:H51"/>
    <mergeCell ref="A52:H52"/>
    <mergeCell ref="A53:H53"/>
    <mergeCell ref="A45:O45"/>
    <mergeCell ref="A46:H46"/>
    <mergeCell ref="A47:H47"/>
    <mergeCell ref="A48:H48"/>
    <mergeCell ref="A49:H49"/>
    <mergeCell ref="A50:H50"/>
  </mergeCells>
  <pageMargins left="0.7" right="0.7" top="0.75" bottom="0.75" header="0.3" footer="0.3"/>
  <customProperties>
    <customPr name="EpmWorksheetKeyString_GUID" r:id="rId1"/>
  </customProperties>
  <drawing r:id="rId2"/>
  <legacyDrawing r:id="rId3"/>
  <oleObjects>
    <mc:AlternateContent xmlns:mc="http://schemas.openxmlformats.org/markup-compatibility/2006">
      <mc:Choice Requires="x14">
        <oleObject progId="Word.Picture.8" shapeId="4097" r:id="rId4">
          <objectPr defaultSize="0" autoPict="0" r:id="rId5">
            <anchor moveWithCells="1" sizeWithCells="1">
              <from>
                <xdr:col>4</xdr:col>
                <xdr:colOff>0</xdr:colOff>
                <xdr:row>41</xdr:row>
                <xdr:rowOff>0</xdr:rowOff>
              </from>
              <to>
                <xdr:col>4</xdr:col>
                <xdr:colOff>0</xdr:colOff>
                <xdr:row>41</xdr:row>
                <xdr:rowOff>0</xdr:rowOff>
              </to>
            </anchor>
          </objectPr>
        </oleObject>
      </mc:Choice>
      <mc:Fallback>
        <oleObject progId="Word.Picture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workbookViewId="0">
      <selection sqref="A1:O1"/>
    </sheetView>
  </sheetViews>
  <sheetFormatPr baseColWidth="10" defaultRowHeight="15" x14ac:dyDescent="0.25"/>
  <cols>
    <col min="1" max="1" width="51.140625" customWidth="1"/>
    <col min="2" max="2" width="1.7109375" customWidth="1"/>
    <col min="3" max="7" width="8.7109375" customWidth="1"/>
    <col min="8" max="8" width="11.7109375" customWidth="1"/>
    <col min="9" max="9" width="2.7109375" customWidth="1"/>
    <col min="10" max="14" width="8.7109375" customWidth="1"/>
    <col min="15" max="15" width="11.7109375" customWidth="1"/>
  </cols>
  <sheetData>
    <row r="1" spans="1:15" ht="15" customHeight="1" x14ac:dyDescent="0.25">
      <c r="A1" s="505" t="s">
        <v>64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</row>
    <row r="2" spans="1:15" ht="15" customHeight="1" x14ac:dyDescent="0.25">
      <c r="A2" s="521" t="s">
        <v>65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</row>
    <row r="3" spans="1:15" x14ac:dyDescent="0.25">
      <c r="A3" s="522" t="s">
        <v>40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</row>
    <row r="4" spans="1:15" x14ac:dyDescent="0.25">
      <c r="A4" s="125"/>
      <c r="B4" s="126"/>
      <c r="C4" s="127"/>
      <c r="D4" s="127"/>
      <c r="E4" s="127"/>
      <c r="F4" s="126"/>
      <c r="G4" s="127"/>
      <c r="H4" s="127"/>
      <c r="I4" s="126"/>
      <c r="J4" s="128"/>
      <c r="K4" s="128"/>
      <c r="L4" s="129"/>
      <c r="M4" s="28"/>
      <c r="N4" s="28"/>
      <c r="O4" s="28"/>
    </row>
    <row r="5" spans="1:15" x14ac:dyDescent="0.25">
      <c r="A5" s="125"/>
      <c r="B5" s="126"/>
      <c r="C5" s="523" t="s">
        <v>177</v>
      </c>
      <c r="D5" s="523"/>
      <c r="E5" s="523"/>
      <c r="F5" s="523"/>
      <c r="G5" s="523"/>
      <c r="H5" s="523"/>
      <c r="I5" s="126"/>
      <c r="J5" s="523" t="s">
        <v>178</v>
      </c>
      <c r="K5" s="523"/>
      <c r="L5" s="523"/>
      <c r="M5" s="523"/>
      <c r="N5" s="523"/>
      <c r="O5" s="523"/>
    </row>
    <row r="6" spans="1:15" ht="27" x14ac:dyDescent="0.25">
      <c r="A6" s="130"/>
      <c r="B6" s="131"/>
      <c r="C6" s="408">
        <v>2020</v>
      </c>
      <c r="D6" s="409" t="s">
        <v>131</v>
      </c>
      <c r="E6" s="408">
        <v>2019</v>
      </c>
      <c r="F6" s="409" t="s">
        <v>131</v>
      </c>
      <c r="G6" s="408" t="s">
        <v>114</v>
      </c>
      <c r="H6" s="408" t="s">
        <v>132</v>
      </c>
      <c r="I6" s="134"/>
      <c r="J6" s="133">
        <v>2020</v>
      </c>
      <c r="K6" s="133" t="s">
        <v>131</v>
      </c>
      <c r="L6" s="133">
        <v>2019</v>
      </c>
      <c r="M6" s="133" t="s">
        <v>131</v>
      </c>
      <c r="N6" s="132" t="s">
        <v>114</v>
      </c>
      <c r="O6" s="132" t="s">
        <v>63</v>
      </c>
    </row>
    <row r="7" spans="1:15" x14ac:dyDescent="0.25">
      <c r="A7" s="491" t="s">
        <v>96</v>
      </c>
      <c r="B7" s="47"/>
      <c r="C7" s="492">
        <v>2408.8966590336536</v>
      </c>
      <c r="D7" s="492"/>
      <c r="E7" s="492">
        <v>2946.3072975145478</v>
      </c>
      <c r="F7" s="492"/>
      <c r="G7" s="493">
        <v>-0.18240142124151282</v>
      </c>
      <c r="H7" s="493">
        <v>-0.18240142124151282</v>
      </c>
      <c r="I7" s="144"/>
      <c r="J7" s="492">
        <v>7351.8467161178651</v>
      </c>
      <c r="K7" s="492"/>
      <c r="L7" s="492">
        <v>8695.3411482697029</v>
      </c>
      <c r="M7" s="492"/>
      <c r="N7" s="493">
        <v>-0.15450738610976544</v>
      </c>
      <c r="O7" s="493">
        <v>-0.15450738610976544</v>
      </c>
    </row>
    <row r="8" spans="1:15" x14ac:dyDescent="0.25">
      <c r="A8" s="387" t="s">
        <v>97</v>
      </c>
      <c r="B8" s="49"/>
      <c r="C8" s="372">
        <v>498.64493476786288</v>
      </c>
      <c r="D8" s="372"/>
      <c r="E8" s="372">
        <v>535.71668459116995</v>
      </c>
      <c r="F8" s="372"/>
      <c r="G8" s="413">
        <v>-6.9170696261262599E-2</v>
      </c>
      <c r="H8" s="413">
        <v>-6.9170696261262599E-2</v>
      </c>
      <c r="I8" s="135"/>
      <c r="J8" s="372">
        <v>1496.7407510950027</v>
      </c>
      <c r="K8" s="372"/>
      <c r="L8" s="372">
        <v>1568.3996677709031</v>
      </c>
      <c r="M8" s="372"/>
      <c r="N8" s="413">
        <v>-4.5689193990805954E-2</v>
      </c>
      <c r="O8" s="413">
        <v>-4.5689193990805954E-2</v>
      </c>
    </row>
    <row r="9" spans="1:15" x14ac:dyDescent="0.25">
      <c r="A9" s="136" t="s">
        <v>41</v>
      </c>
      <c r="B9" s="49"/>
      <c r="C9" s="137">
        <v>53.720565570726457</v>
      </c>
      <c r="D9" s="137"/>
      <c r="E9" s="137">
        <v>52.53478840254315</v>
      </c>
      <c r="F9" s="138"/>
      <c r="G9" s="418">
        <v>2.2571275229994248E-2</v>
      </c>
      <c r="H9" s="138"/>
      <c r="I9" s="135"/>
      <c r="J9" s="137">
        <v>53.224579632797983</v>
      </c>
      <c r="K9" s="137"/>
      <c r="L9" s="137">
        <v>52.239556785665535</v>
      </c>
      <c r="M9" s="138"/>
      <c r="N9" s="418">
        <v>1.8855880634169875E-2</v>
      </c>
      <c r="O9" s="138"/>
    </row>
    <row r="10" spans="1:15" x14ac:dyDescent="0.25">
      <c r="A10" s="392" t="s">
        <v>208</v>
      </c>
      <c r="B10" s="49"/>
      <c r="C10" s="353">
        <v>26788.339587197104</v>
      </c>
      <c r="D10" s="372"/>
      <c r="E10" s="353">
        <v>28143.762668709063</v>
      </c>
      <c r="F10" s="372"/>
      <c r="G10" s="372"/>
      <c r="H10" s="372"/>
      <c r="I10" s="135"/>
      <c r="J10" s="353">
        <v>79663.397296309835</v>
      </c>
      <c r="K10" s="372"/>
      <c r="L10" s="353">
        <v>81932.503507137051</v>
      </c>
      <c r="M10" s="372"/>
      <c r="N10" s="372"/>
      <c r="O10" s="372"/>
    </row>
    <row r="11" spans="1:15" x14ac:dyDescent="0.25">
      <c r="A11" s="140" t="s">
        <v>209</v>
      </c>
      <c r="B11" s="49"/>
      <c r="C11" s="253">
        <v>18.545938487946202</v>
      </c>
      <c r="D11" s="139"/>
      <c r="E11" s="253">
        <v>21.772771936038001</v>
      </c>
      <c r="F11" s="139"/>
      <c r="G11" s="139"/>
      <c r="H11" s="139"/>
      <c r="I11" s="135"/>
      <c r="J11" s="253">
        <v>47.158918476700592</v>
      </c>
      <c r="K11" s="139"/>
      <c r="L11" s="253">
        <v>63.715300555891794</v>
      </c>
      <c r="M11" s="139"/>
      <c r="N11" s="139"/>
      <c r="O11" s="139"/>
    </row>
    <row r="12" spans="1:15" x14ac:dyDescent="0.25">
      <c r="A12" s="393" t="s">
        <v>98</v>
      </c>
      <c r="B12" s="58"/>
      <c r="C12" s="388">
        <v>26806.885525685047</v>
      </c>
      <c r="D12" s="416">
        <v>1</v>
      </c>
      <c r="E12" s="388">
        <v>28165.535440645097</v>
      </c>
      <c r="F12" s="416">
        <v>1</v>
      </c>
      <c r="G12" s="416">
        <v>-4.8238028984863845E-2</v>
      </c>
      <c r="H12" s="416">
        <v>-6.6842149195238898E-2</v>
      </c>
      <c r="I12" s="135"/>
      <c r="J12" s="388">
        <v>79710.556214786528</v>
      </c>
      <c r="K12" s="416">
        <v>1</v>
      </c>
      <c r="L12" s="388">
        <v>81996.218807692931</v>
      </c>
      <c r="M12" s="416">
        <v>1</v>
      </c>
      <c r="N12" s="416">
        <v>-2.7875219444777111E-2</v>
      </c>
      <c r="O12" s="416">
        <v>-4.8526600727590963E-2</v>
      </c>
    </row>
    <row r="13" spans="1:15" x14ac:dyDescent="0.25">
      <c r="A13" s="140" t="s">
        <v>44</v>
      </c>
      <c r="B13" s="58"/>
      <c r="C13" s="253">
        <v>13504.038961537559</v>
      </c>
      <c r="D13" s="419">
        <v>0.50375262536927867</v>
      </c>
      <c r="E13" s="253">
        <v>14777.600396240503</v>
      </c>
      <c r="F13" s="419">
        <v>0.52466960649060679</v>
      </c>
      <c r="G13" s="419"/>
      <c r="H13" s="419"/>
      <c r="I13" s="135"/>
      <c r="J13" s="253">
        <v>40474.347009345052</v>
      </c>
      <c r="K13" s="419">
        <v>0.50776646069666931</v>
      </c>
      <c r="L13" s="253">
        <v>42661.815376269267</v>
      </c>
      <c r="M13" s="419">
        <v>0.52029003284071818</v>
      </c>
      <c r="N13" s="419"/>
      <c r="O13" s="419"/>
    </row>
    <row r="14" spans="1:15" x14ac:dyDescent="0.25">
      <c r="A14" s="393" t="s">
        <v>2</v>
      </c>
      <c r="B14" s="49"/>
      <c r="C14" s="388">
        <v>13302.846564147489</v>
      </c>
      <c r="D14" s="416">
        <v>0.49624737463072133</v>
      </c>
      <c r="E14" s="388">
        <v>13387.935044404596</v>
      </c>
      <c r="F14" s="416">
        <v>0.47533039350939327</v>
      </c>
      <c r="G14" s="416">
        <v>-6.3556089848725295E-3</v>
      </c>
      <c r="H14" s="416">
        <v>-2.5262320146486439E-2</v>
      </c>
      <c r="I14" s="135"/>
      <c r="J14" s="388">
        <v>39236.209205441475</v>
      </c>
      <c r="K14" s="416">
        <v>0.49223353930333069</v>
      </c>
      <c r="L14" s="388">
        <v>39334.403431423656</v>
      </c>
      <c r="M14" s="416">
        <v>0.47970996715928177</v>
      </c>
      <c r="N14" s="416">
        <v>-2.4963954557839507E-3</v>
      </c>
      <c r="O14" s="416">
        <v>-2.2824801541769135E-2</v>
      </c>
    </row>
    <row r="15" spans="1:15" x14ac:dyDescent="0.25">
      <c r="A15" s="124" t="s">
        <v>210</v>
      </c>
      <c r="B15" s="141"/>
      <c r="C15" s="197">
        <v>8860.3534843542002</v>
      </c>
      <c r="D15" s="419">
        <v>0.33052528522437424</v>
      </c>
      <c r="E15" s="197">
        <v>8948.7193452990341</v>
      </c>
      <c r="F15" s="419">
        <v>0.31771877243935948</v>
      </c>
      <c r="G15" s="412"/>
      <c r="H15" s="412"/>
      <c r="I15" s="142"/>
      <c r="J15" s="197">
        <v>26045.577947122896</v>
      </c>
      <c r="K15" s="419">
        <v>0.3267519282758608</v>
      </c>
      <c r="L15" s="197">
        <v>26634.316662094931</v>
      </c>
      <c r="M15" s="419">
        <v>0.32482371808584037</v>
      </c>
      <c r="N15" s="412"/>
      <c r="O15" s="412"/>
    </row>
    <row r="16" spans="1:15" x14ac:dyDescent="0.25">
      <c r="A16" s="392" t="s">
        <v>211</v>
      </c>
      <c r="B16" s="55"/>
      <c r="C16" s="353">
        <v>95.775349497871986</v>
      </c>
      <c r="D16" s="413">
        <v>3.5727891405402065E-3</v>
      </c>
      <c r="E16" s="353">
        <v>299.73227571041679</v>
      </c>
      <c r="F16" s="413">
        <v>1.0641809964595218E-2</v>
      </c>
      <c r="G16" s="413"/>
      <c r="H16" s="413"/>
      <c r="I16" s="142"/>
      <c r="J16" s="353">
        <v>610.43803661277991</v>
      </c>
      <c r="K16" s="413">
        <v>7.6581831265598666E-3</v>
      </c>
      <c r="L16" s="353">
        <v>834.28313351645591</v>
      </c>
      <c r="M16" s="413">
        <v>1.0174653729742267E-2</v>
      </c>
      <c r="N16" s="413"/>
      <c r="O16" s="413"/>
    </row>
    <row r="17" spans="1:15" ht="27" x14ac:dyDescent="0.25">
      <c r="A17" s="124" t="s">
        <v>99</v>
      </c>
      <c r="B17" s="49"/>
      <c r="C17" s="197">
        <v>10.953792</v>
      </c>
      <c r="D17" s="419">
        <v>4.0861859873667951E-4</v>
      </c>
      <c r="E17" s="197">
        <v>44.562265629999999</v>
      </c>
      <c r="F17" s="419">
        <v>1.5821558132245951E-3</v>
      </c>
      <c r="G17" s="412"/>
      <c r="H17" s="412"/>
      <c r="I17" s="142"/>
      <c r="J17" s="197">
        <v>113.55956895999999</v>
      </c>
      <c r="K17" s="419">
        <v>1.4246490597055246E-3</v>
      </c>
      <c r="L17" s="197">
        <v>167.81232699999998</v>
      </c>
      <c r="M17" s="419">
        <v>2.0465861650715012E-3</v>
      </c>
      <c r="N17" s="412"/>
      <c r="O17" s="412"/>
    </row>
    <row r="18" spans="1:15" x14ac:dyDescent="0.25">
      <c r="A18" s="391" t="s">
        <v>100</v>
      </c>
      <c r="B18" s="49"/>
      <c r="C18" s="388">
        <v>4335.7639382954185</v>
      </c>
      <c r="D18" s="416">
        <v>0.16174068166707026</v>
      </c>
      <c r="E18" s="388">
        <v>4094.9211577651472</v>
      </c>
      <c r="F18" s="416">
        <v>0.14538765529221404</v>
      </c>
      <c r="G18" s="416">
        <v>5.8814998201751401E-2</v>
      </c>
      <c r="H18" s="416">
        <v>4.0615980310677591E-2</v>
      </c>
      <c r="I18" s="142"/>
      <c r="J18" s="388">
        <v>12466.633652745793</v>
      </c>
      <c r="K18" s="416">
        <v>0.15639877884120446</v>
      </c>
      <c r="L18" s="388">
        <v>11697.991308812261</v>
      </c>
      <c r="M18" s="416">
        <v>0.14266500917862751</v>
      </c>
      <c r="N18" s="416">
        <v>6.5707207642948351E-2</v>
      </c>
      <c r="O18" s="416">
        <v>4.9151814171114472E-2</v>
      </c>
    </row>
    <row r="19" spans="1:15" x14ac:dyDescent="0.25">
      <c r="A19" s="143" t="s">
        <v>212</v>
      </c>
      <c r="B19" s="47"/>
      <c r="C19" s="197">
        <v>1839.7127417437057</v>
      </c>
      <c r="D19" s="412">
        <v>6.8628365648108688E-2</v>
      </c>
      <c r="E19" s="197">
        <v>1827.0743007714</v>
      </c>
      <c r="F19" s="412">
        <v>6.4869148489000036E-2</v>
      </c>
      <c r="G19" s="412"/>
      <c r="H19" s="412"/>
      <c r="I19" s="144"/>
      <c r="J19" s="197">
        <v>5794.2648923857569</v>
      </c>
      <c r="K19" s="412">
        <v>7.269131176017192E-2</v>
      </c>
      <c r="L19" s="197">
        <v>5280.9972524226268</v>
      </c>
      <c r="M19" s="412">
        <v>6.4405375384543467E-2</v>
      </c>
      <c r="N19" s="412"/>
      <c r="O19" s="412"/>
    </row>
    <row r="20" spans="1:15" ht="15.75" thickBot="1" x14ac:dyDescent="0.3">
      <c r="A20" s="390" t="s">
        <v>101</v>
      </c>
      <c r="B20" s="145"/>
      <c r="C20" s="389">
        <v>6175.4766800391235</v>
      </c>
      <c r="D20" s="433">
        <v>0.2303690473151789</v>
      </c>
      <c r="E20" s="389">
        <v>5921.9954585365467</v>
      </c>
      <c r="F20" s="433">
        <v>0.21025680378121406</v>
      </c>
      <c r="G20" s="433">
        <v>4.2803346148667432E-2</v>
      </c>
      <c r="H20" s="433">
        <v>2.3695052884757262E-2</v>
      </c>
      <c r="I20" s="142"/>
      <c r="J20" s="389">
        <v>18260.898545131549</v>
      </c>
      <c r="K20" s="433">
        <v>0.22909009060137636</v>
      </c>
      <c r="L20" s="389">
        <v>16978.988561234888</v>
      </c>
      <c r="M20" s="433">
        <v>0.20707038456317098</v>
      </c>
      <c r="N20" s="433">
        <v>7.5499784882558929E-2</v>
      </c>
      <c r="O20" s="433">
        <v>5.5679858462677867E-2</v>
      </c>
    </row>
  </sheetData>
  <mergeCells count="5">
    <mergeCell ref="A1:O1"/>
    <mergeCell ref="A2:O2"/>
    <mergeCell ref="A3:O3"/>
    <mergeCell ref="C5:H5"/>
    <mergeCell ref="J5:O5"/>
  </mergeCells>
  <pageMargins left="0.7" right="0.7" top="0.75" bottom="0.75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workbookViewId="0">
      <selection sqref="A1:O1"/>
    </sheetView>
  </sheetViews>
  <sheetFormatPr baseColWidth="10" defaultRowHeight="15" x14ac:dyDescent="0.25"/>
  <cols>
    <col min="1" max="1" width="51.140625" customWidth="1"/>
    <col min="2" max="2" width="1.7109375" customWidth="1"/>
    <col min="3" max="7" width="8.7109375" customWidth="1"/>
    <col min="8" max="8" width="11.7109375" customWidth="1"/>
    <col min="9" max="9" width="2.7109375" customWidth="1"/>
    <col min="10" max="14" width="8.7109375" customWidth="1"/>
    <col min="15" max="15" width="11.7109375" customWidth="1"/>
  </cols>
  <sheetData>
    <row r="1" spans="1:15" x14ac:dyDescent="0.25">
      <c r="A1" s="505" t="s">
        <v>66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</row>
    <row r="2" spans="1:15" x14ac:dyDescent="0.25">
      <c r="A2" s="521" t="s">
        <v>65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</row>
    <row r="3" spans="1:15" x14ac:dyDescent="0.25">
      <c r="A3" s="522" t="s">
        <v>40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</row>
    <row r="4" spans="1:15" x14ac:dyDescent="0.25">
      <c r="A4" s="125"/>
      <c r="B4" s="126"/>
      <c r="C4" s="127"/>
      <c r="D4" s="127"/>
      <c r="E4" s="127"/>
      <c r="F4" s="126"/>
      <c r="G4" s="127"/>
      <c r="H4" s="127"/>
      <c r="I4" s="126"/>
      <c r="J4" s="128"/>
      <c r="K4" s="128"/>
      <c r="L4" s="129"/>
      <c r="M4" s="28"/>
      <c r="N4" s="28"/>
      <c r="O4" s="28"/>
    </row>
    <row r="5" spans="1:15" x14ac:dyDescent="0.25">
      <c r="A5" s="125"/>
      <c r="B5" s="126"/>
      <c r="C5" s="523" t="s">
        <v>177</v>
      </c>
      <c r="D5" s="523"/>
      <c r="E5" s="523"/>
      <c r="F5" s="523"/>
      <c r="G5" s="523"/>
      <c r="H5" s="523"/>
      <c r="I5" s="126"/>
      <c r="J5" s="523" t="s">
        <v>178</v>
      </c>
      <c r="K5" s="523"/>
      <c r="L5" s="523"/>
      <c r="M5" s="523"/>
      <c r="N5" s="523"/>
      <c r="O5" s="523"/>
    </row>
    <row r="6" spans="1:15" ht="26.25" x14ac:dyDescent="0.25">
      <c r="A6" s="130"/>
      <c r="B6" s="131"/>
      <c r="C6" s="132">
        <v>2020</v>
      </c>
      <c r="D6" s="133" t="s">
        <v>131</v>
      </c>
      <c r="E6" s="132">
        <v>2019</v>
      </c>
      <c r="F6" s="133" t="s">
        <v>131</v>
      </c>
      <c r="G6" s="132" t="s">
        <v>114</v>
      </c>
      <c r="H6" s="132" t="s">
        <v>135</v>
      </c>
      <c r="I6" s="134"/>
      <c r="J6" s="133">
        <v>2020</v>
      </c>
      <c r="K6" s="133" t="s">
        <v>131</v>
      </c>
      <c r="L6" s="133">
        <v>2019</v>
      </c>
      <c r="M6" s="133" t="s">
        <v>131</v>
      </c>
      <c r="N6" s="132" t="s">
        <v>114</v>
      </c>
      <c r="O6" s="132" t="s">
        <v>63</v>
      </c>
    </row>
    <row r="7" spans="1:15" x14ac:dyDescent="0.25">
      <c r="A7" s="491" t="s">
        <v>96</v>
      </c>
      <c r="B7" s="47"/>
      <c r="C7" s="492">
        <v>1776.3265147530171</v>
      </c>
      <c r="D7" s="492"/>
      <c r="E7" s="492">
        <v>2091.4482317684483</v>
      </c>
      <c r="F7" s="492"/>
      <c r="G7" s="493">
        <v>-0.15067153574677594</v>
      </c>
      <c r="H7" s="493">
        <v>-0.15067153574677594</v>
      </c>
      <c r="I7" s="144"/>
      <c r="J7" s="492">
        <v>5121.2525043201631</v>
      </c>
      <c r="K7" s="492"/>
      <c r="L7" s="492">
        <v>6192.6478096769124</v>
      </c>
      <c r="M7" s="492"/>
      <c r="N7" s="493">
        <v>-0.17296598399372787</v>
      </c>
      <c r="O7" s="493">
        <v>-0.17296598399372787</v>
      </c>
    </row>
    <row r="8" spans="1:15" x14ac:dyDescent="0.25">
      <c r="A8" s="387" t="s">
        <v>97</v>
      </c>
      <c r="B8" s="49"/>
      <c r="C8" s="372">
        <v>309.26154173866558</v>
      </c>
      <c r="D8" s="372"/>
      <c r="E8" s="372">
        <v>306.41566082330502</v>
      </c>
      <c r="F8" s="372"/>
      <c r="G8" s="413">
        <v>9.2876483783954633E-3</v>
      </c>
      <c r="H8" s="413">
        <v>9.2876483783954633E-3</v>
      </c>
      <c r="I8" s="135"/>
      <c r="J8" s="372">
        <v>885.49978543520297</v>
      </c>
      <c r="K8" s="372"/>
      <c r="L8" s="372">
        <v>910.88408470006163</v>
      </c>
      <c r="M8" s="372"/>
      <c r="N8" s="413">
        <v>-2.7867760224636329E-2</v>
      </c>
      <c r="O8" s="413">
        <v>-2.7867760224636329E-2</v>
      </c>
    </row>
    <row r="9" spans="1:15" x14ac:dyDescent="0.25">
      <c r="A9" s="136" t="s">
        <v>41</v>
      </c>
      <c r="B9" s="49"/>
      <c r="C9" s="137">
        <v>47.048739003630729</v>
      </c>
      <c r="D9" s="137"/>
      <c r="E9" s="137">
        <v>51.310477600895993</v>
      </c>
      <c r="F9" s="138"/>
      <c r="G9" s="418">
        <v>-8.3057862575631969E-2</v>
      </c>
      <c r="H9" s="138"/>
      <c r="I9" s="135"/>
      <c r="J9" s="137">
        <v>47.636598355321055</v>
      </c>
      <c r="K9" s="137"/>
      <c r="L9" s="137">
        <v>52.465605401300792</v>
      </c>
      <c r="M9" s="138"/>
      <c r="N9" s="418">
        <v>-9.2041386143235315E-2</v>
      </c>
      <c r="O9" s="138"/>
    </row>
    <row r="10" spans="1:15" x14ac:dyDescent="0.25">
      <c r="A10" s="392" t="s">
        <v>208</v>
      </c>
      <c r="B10" s="49"/>
      <c r="C10" s="353">
        <v>18459.202819540889</v>
      </c>
      <c r="D10" s="372"/>
      <c r="E10" s="353">
        <v>19150.610549553443</v>
      </c>
      <c r="F10" s="372"/>
      <c r="G10" s="372"/>
      <c r="H10" s="372"/>
      <c r="I10" s="135"/>
      <c r="J10" s="353">
        <v>53345.071971685386</v>
      </c>
      <c r="K10" s="372"/>
      <c r="L10" s="353">
        <v>58638.241439242469</v>
      </c>
      <c r="M10" s="372"/>
      <c r="N10" s="372"/>
      <c r="O10" s="372"/>
    </row>
    <row r="11" spans="1:15" x14ac:dyDescent="0.25">
      <c r="A11" s="140" t="s">
        <v>209</v>
      </c>
      <c r="B11" s="49"/>
      <c r="C11" s="253">
        <v>1467.9225007358937</v>
      </c>
      <c r="D11" s="139"/>
      <c r="E11" s="253">
        <v>1382.4061529684086</v>
      </c>
      <c r="F11" s="139"/>
      <c r="G11" s="139"/>
      <c r="H11" s="139"/>
      <c r="I11" s="135"/>
      <c r="J11" s="253">
        <v>1959.0816705392403</v>
      </c>
      <c r="K11" s="139"/>
      <c r="L11" s="253">
        <v>1869.2525500052836</v>
      </c>
      <c r="M11" s="139"/>
      <c r="N11" s="139"/>
      <c r="O11" s="139"/>
    </row>
    <row r="12" spans="1:15" x14ac:dyDescent="0.25">
      <c r="A12" s="393" t="s">
        <v>98</v>
      </c>
      <c r="B12" s="58"/>
      <c r="C12" s="388">
        <v>19927.125320276777</v>
      </c>
      <c r="D12" s="416">
        <v>1</v>
      </c>
      <c r="E12" s="388">
        <v>20533.016702521851</v>
      </c>
      <c r="F12" s="416">
        <v>1</v>
      </c>
      <c r="G12" s="416">
        <v>-2.9508152212755934E-2</v>
      </c>
      <c r="H12" s="416">
        <v>0.10739963973618161</v>
      </c>
      <c r="I12" s="135"/>
      <c r="J12" s="388">
        <v>55304.153642224635</v>
      </c>
      <c r="K12" s="416">
        <v>1</v>
      </c>
      <c r="L12" s="388">
        <v>60507.493989247756</v>
      </c>
      <c r="M12" s="416">
        <v>1</v>
      </c>
      <c r="N12" s="416">
        <v>-8.5994973580425627E-2</v>
      </c>
      <c r="O12" s="416">
        <v>2.7511683250266872E-2</v>
      </c>
    </row>
    <row r="13" spans="1:15" x14ac:dyDescent="0.25">
      <c r="A13" s="140" t="s">
        <v>44</v>
      </c>
      <c r="B13" s="58"/>
      <c r="C13" s="253">
        <v>11862.757122578019</v>
      </c>
      <c r="D13" s="419">
        <v>0.59530699646411678</v>
      </c>
      <c r="E13" s="253">
        <v>12254.157182460214</v>
      </c>
      <c r="F13" s="419">
        <v>0.59680257216929877</v>
      </c>
      <c r="G13" s="419"/>
      <c r="H13" s="419"/>
      <c r="I13" s="135"/>
      <c r="J13" s="253">
        <v>33452.373091529116</v>
      </c>
      <c r="K13" s="419">
        <v>0.60487993918034177</v>
      </c>
      <c r="L13" s="253">
        <v>35368.574785648598</v>
      </c>
      <c r="M13" s="419">
        <v>0.58453213732390952</v>
      </c>
      <c r="N13" s="419"/>
      <c r="O13" s="419"/>
    </row>
    <row r="14" spans="1:15" x14ac:dyDescent="0.25">
      <c r="A14" s="393" t="s">
        <v>2</v>
      </c>
      <c r="B14" s="49"/>
      <c r="C14" s="388">
        <v>8064.36819769876</v>
      </c>
      <c r="D14" s="416">
        <v>0.40469300353588333</v>
      </c>
      <c r="E14" s="388">
        <v>8278.8595200616346</v>
      </c>
      <c r="F14" s="416">
        <v>0.40319742783070112</v>
      </c>
      <c r="G14" s="416">
        <v>-2.5908317666595404E-2</v>
      </c>
      <c r="H14" s="416">
        <v>0.10881221922210171</v>
      </c>
      <c r="I14" s="135"/>
      <c r="J14" s="388">
        <v>21851.780550695516</v>
      </c>
      <c r="K14" s="416">
        <v>0.39512006081965811</v>
      </c>
      <c r="L14" s="388">
        <v>25138.919203599158</v>
      </c>
      <c r="M14" s="416">
        <v>0.41546786267609048</v>
      </c>
      <c r="N14" s="416">
        <v>-0.13075894895405926</v>
      </c>
      <c r="O14" s="416">
        <v>-2.3620405629833141E-2</v>
      </c>
    </row>
    <row r="15" spans="1:15" x14ac:dyDescent="0.25">
      <c r="A15" s="124" t="s">
        <v>210</v>
      </c>
      <c r="B15" s="141"/>
      <c r="C15" s="197">
        <v>5355.911233010057</v>
      </c>
      <c r="D15" s="419">
        <v>0.26877490590979364</v>
      </c>
      <c r="E15" s="197">
        <v>5753.7904820552394</v>
      </c>
      <c r="F15" s="419">
        <v>0.28022139003805335</v>
      </c>
      <c r="G15" s="412"/>
      <c r="H15" s="412"/>
      <c r="I15" s="142"/>
      <c r="J15" s="197">
        <v>16273.923591723227</v>
      </c>
      <c r="K15" s="419">
        <v>0.29426223022963166</v>
      </c>
      <c r="L15" s="197">
        <v>17794.235617712955</v>
      </c>
      <c r="M15" s="419">
        <v>0.29408316961325498</v>
      </c>
      <c r="N15" s="412"/>
      <c r="O15" s="412"/>
    </row>
    <row r="16" spans="1:15" x14ac:dyDescent="0.25">
      <c r="A16" s="392" t="s">
        <v>211</v>
      </c>
      <c r="B16" s="55"/>
      <c r="C16" s="353">
        <v>-92.358189709447771</v>
      </c>
      <c r="D16" s="413">
        <v>-4.6347974544762366E-3</v>
      </c>
      <c r="E16" s="353">
        <v>-362.95266639027244</v>
      </c>
      <c r="F16" s="413">
        <v>-1.7676538798397552E-2</v>
      </c>
      <c r="G16" s="413"/>
      <c r="H16" s="413"/>
      <c r="I16" s="142"/>
      <c r="J16" s="353">
        <v>-84.898810316801701</v>
      </c>
      <c r="K16" s="413">
        <v>-1.5351253879777593E-3</v>
      </c>
      <c r="L16" s="353">
        <v>60.280120162067199</v>
      </c>
      <c r="M16" s="413">
        <v>9.9624222038974274E-4</v>
      </c>
      <c r="N16" s="413"/>
      <c r="O16" s="413"/>
    </row>
    <row r="17" spans="1:15" ht="27" x14ac:dyDescent="0.25">
      <c r="A17" s="124" t="s">
        <v>99</v>
      </c>
      <c r="B17" s="49"/>
      <c r="C17" s="197">
        <v>17.443259923238198</v>
      </c>
      <c r="D17" s="419">
        <v>8.7535254799089716E-4</v>
      </c>
      <c r="E17" s="197">
        <v>-29.734224524807097</v>
      </c>
      <c r="F17" s="419">
        <v>-1.4481176806891293E-3</v>
      </c>
      <c r="G17" s="412"/>
      <c r="H17" s="412"/>
      <c r="I17" s="142"/>
      <c r="J17" s="197">
        <v>156.2746415966229</v>
      </c>
      <c r="K17" s="419">
        <v>2.8257306423600604E-3</v>
      </c>
      <c r="L17" s="197">
        <v>-58.370493399158406</v>
      </c>
      <c r="M17" s="419">
        <v>-9.6468205094613405E-4</v>
      </c>
      <c r="N17" s="412"/>
      <c r="O17" s="412"/>
    </row>
    <row r="18" spans="1:15" x14ac:dyDescent="0.25">
      <c r="A18" s="391" t="s">
        <v>100</v>
      </c>
      <c r="B18" s="49"/>
      <c r="C18" s="388">
        <v>2783.3718944749103</v>
      </c>
      <c r="D18" s="416">
        <v>0.13967754253257492</v>
      </c>
      <c r="E18" s="388">
        <v>2917.7559289214746</v>
      </c>
      <c r="F18" s="416">
        <v>0.14210069427173444</v>
      </c>
      <c r="G18" s="416">
        <v>-4.6057325465272303E-2</v>
      </c>
      <c r="H18" s="416">
        <v>0.12238235120944885</v>
      </c>
      <c r="I18" s="142"/>
      <c r="J18" s="388">
        <v>5506.4811276924629</v>
      </c>
      <c r="K18" s="416">
        <v>9.9567225335644105E-2</v>
      </c>
      <c r="L18" s="388">
        <v>7342.7739591232912</v>
      </c>
      <c r="M18" s="416">
        <v>0.12135313289339185</v>
      </c>
      <c r="N18" s="416">
        <v>-0.25008162332836914</v>
      </c>
      <c r="O18" s="416">
        <v>-0.1363666567708659</v>
      </c>
    </row>
    <row r="19" spans="1:15" x14ac:dyDescent="0.25">
      <c r="A19" s="143" t="s">
        <v>212</v>
      </c>
      <c r="B19" s="47"/>
      <c r="C19" s="197">
        <v>1115.8374382056857</v>
      </c>
      <c r="D19" s="412">
        <v>5.5995906096413674E-2</v>
      </c>
      <c r="E19" s="197">
        <v>1229.4664625082048</v>
      </c>
      <c r="F19" s="412">
        <v>5.9877536765321121E-2</v>
      </c>
      <c r="G19" s="412"/>
      <c r="H19" s="412"/>
      <c r="I19" s="144"/>
      <c r="J19" s="197">
        <v>3595.9850929801501</v>
      </c>
      <c r="K19" s="412">
        <v>6.5021971337693898E-2</v>
      </c>
      <c r="L19" s="197">
        <v>3403.842809473389</v>
      </c>
      <c r="M19" s="412">
        <v>5.6254896460895494E-2</v>
      </c>
      <c r="N19" s="412"/>
      <c r="O19" s="412"/>
    </row>
    <row r="20" spans="1:15" ht="15.75" thickBot="1" x14ac:dyDescent="0.3">
      <c r="A20" s="390" t="s">
        <v>101</v>
      </c>
      <c r="B20" s="145"/>
      <c r="C20" s="389">
        <v>3899.2093326805953</v>
      </c>
      <c r="D20" s="433">
        <v>0.19567344862898858</v>
      </c>
      <c r="E20" s="389">
        <v>4147.2223914296792</v>
      </c>
      <c r="F20" s="433">
        <v>0.20197823103705556</v>
      </c>
      <c r="G20" s="433">
        <v>-5.9802208644901267E-2</v>
      </c>
      <c r="H20" s="433">
        <v>8.5494423221996962E-2</v>
      </c>
      <c r="I20" s="142"/>
      <c r="J20" s="389">
        <v>9102.4662206726134</v>
      </c>
      <c r="K20" s="433">
        <v>0.16458919667333802</v>
      </c>
      <c r="L20" s="389">
        <v>10746.616768596681</v>
      </c>
      <c r="M20" s="433">
        <v>0.17760802935428735</v>
      </c>
      <c r="N20" s="433">
        <v>-0.15299238665777459</v>
      </c>
      <c r="O20" s="433">
        <v>-3.8307330658424288E-2</v>
      </c>
    </row>
  </sheetData>
  <mergeCells count="5">
    <mergeCell ref="A1:O1"/>
    <mergeCell ref="A2:O2"/>
    <mergeCell ref="A3:O3"/>
    <mergeCell ref="C5:H5"/>
    <mergeCell ref="J5:O5"/>
  </mergeCells>
  <pageMargins left="0.7" right="0.7" top="0.75" bottom="0.75" header="0.3" footer="0.3"/>
  <customProperties>
    <customPr name="EpmWorksheetKeyString_GU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workbookViewId="0">
      <selection activeCell="D5" sqref="D5"/>
    </sheetView>
  </sheetViews>
  <sheetFormatPr baseColWidth="10" defaultColWidth="9.85546875" defaultRowHeight="11.1" customHeight="1" x14ac:dyDescent="0.25"/>
  <cols>
    <col min="1" max="1" width="25.7109375" style="160" customWidth="1"/>
    <col min="2" max="2" width="1.7109375" style="159" customWidth="1"/>
    <col min="3" max="4" width="10.7109375" style="157" customWidth="1"/>
    <col min="5" max="5" width="11.140625" style="157" customWidth="1"/>
    <col min="6" max="6" width="1.7109375" style="157" customWidth="1"/>
    <col min="7" max="8" width="10.7109375" style="157" customWidth="1"/>
    <col min="9" max="9" width="7.7109375" style="157" customWidth="1"/>
    <col min="10" max="10" width="1.7109375" style="157" hidden="1" customWidth="1"/>
    <col min="11" max="11" width="13.42578125" style="159" customWidth="1"/>
    <col min="12" max="12" width="10.28515625" style="159" customWidth="1"/>
    <col min="13" max="14" width="11.28515625" style="159" customWidth="1"/>
    <col min="15" max="15" width="19" style="159" customWidth="1"/>
    <col min="16" max="16" width="13.5703125" style="148" customWidth="1"/>
    <col min="17" max="16384" width="9.85546875" style="148"/>
  </cols>
  <sheetData>
    <row r="1" spans="1:18" ht="11.1" customHeight="1" x14ac:dyDescent="0.25">
      <c r="A1" s="527" t="s">
        <v>11</v>
      </c>
      <c r="B1" s="527"/>
      <c r="C1" s="527"/>
      <c r="D1" s="527"/>
      <c r="E1" s="527"/>
      <c r="F1" s="527"/>
      <c r="G1" s="527"/>
      <c r="H1" s="527"/>
      <c r="I1" s="527"/>
      <c r="J1" s="527"/>
      <c r="K1" s="146"/>
      <c r="L1" s="146"/>
      <c r="M1" s="146"/>
      <c r="N1" s="147"/>
      <c r="O1" s="148"/>
      <c r="P1" s="149"/>
      <c r="Q1" s="149"/>
      <c r="R1" s="149"/>
    </row>
    <row r="2" spans="1:18" ht="11.1" customHeight="1" x14ac:dyDescent="0.25">
      <c r="A2" s="527" t="s">
        <v>68</v>
      </c>
      <c r="B2" s="527"/>
      <c r="C2" s="527"/>
      <c r="D2" s="527"/>
      <c r="E2" s="527"/>
      <c r="F2" s="527"/>
      <c r="G2" s="527"/>
      <c r="H2" s="527"/>
      <c r="I2" s="527"/>
      <c r="J2" s="527"/>
      <c r="K2" s="150"/>
      <c r="L2" s="150"/>
      <c r="M2" s="150"/>
      <c r="N2" s="151"/>
      <c r="O2" s="146"/>
      <c r="P2" s="152"/>
      <c r="Q2" s="152"/>
      <c r="R2" s="152"/>
    </row>
    <row r="3" spans="1:18" ht="11.1" customHeight="1" x14ac:dyDescent="0.25">
      <c r="A3" s="153"/>
      <c r="B3" s="154"/>
      <c r="C3" s="155"/>
      <c r="D3" s="155"/>
      <c r="E3" s="155"/>
      <c r="F3" s="155"/>
      <c r="G3" s="155"/>
      <c r="H3" s="155"/>
      <c r="I3" s="155"/>
      <c r="J3" s="155"/>
      <c r="K3" s="156"/>
      <c r="L3" s="156"/>
      <c r="M3" s="156"/>
      <c r="N3" s="156"/>
      <c r="O3" s="150"/>
    </row>
    <row r="4" spans="1:18" ht="15" customHeight="1" x14ac:dyDescent="0.25">
      <c r="A4" s="528" t="s">
        <v>69</v>
      </c>
      <c r="B4" s="528"/>
      <c r="C4" s="528"/>
      <c r="D4" s="528"/>
      <c r="E4" s="528"/>
      <c r="G4" s="158"/>
      <c r="H4" s="158"/>
      <c r="I4" s="158"/>
      <c r="J4" s="158"/>
    </row>
    <row r="5" spans="1:18" ht="15" customHeight="1" x14ac:dyDescent="0.25">
      <c r="B5" s="157"/>
      <c r="C5" s="161" t="s">
        <v>105</v>
      </c>
      <c r="D5" s="161" t="s">
        <v>179</v>
      </c>
      <c r="E5" s="161" t="s">
        <v>169</v>
      </c>
      <c r="F5" s="162"/>
      <c r="G5" s="163"/>
      <c r="H5" s="164"/>
      <c r="I5" s="164"/>
      <c r="J5" s="164"/>
    </row>
    <row r="6" spans="1:18" ht="15" customHeight="1" x14ac:dyDescent="0.25">
      <c r="A6" s="165" t="s">
        <v>70</v>
      </c>
      <c r="B6" s="166"/>
      <c r="C6" s="167">
        <v>4.3688447161533084E-2</v>
      </c>
      <c r="D6" s="167">
        <v>1.6079733029270127E-2</v>
      </c>
      <c r="E6" s="167">
        <v>2.1214999999999984E-2</v>
      </c>
      <c r="F6" s="169"/>
      <c r="G6" s="170"/>
      <c r="H6" s="171"/>
      <c r="I6" s="171"/>
      <c r="J6" s="171"/>
      <c r="K6" s="172"/>
      <c r="L6" s="172"/>
      <c r="M6" s="173"/>
      <c r="N6" s="173"/>
      <c r="O6" s="173"/>
      <c r="P6" s="173"/>
      <c r="Q6" s="172"/>
      <c r="R6" s="172"/>
    </row>
    <row r="7" spans="1:18" ht="15" customHeight="1" x14ac:dyDescent="0.25">
      <c r="A7" s="394" t="s">
        <v>71</v>
      </c>
      <c r="B7" s="166"/>
      <c r="C7" s="395">
        <v>1.8568768198961472E-2</v>
      </c>
      <c r="D7" s="395">
        <v>-6.4742840142918423E-3</v>
      </c>
      <c r="E7" s="395">
        <v>1.1897000000000046E-2</v>
      </c>
      <c r="F7" s="169"/>
      <c r="G7" s="170"/>
      <c r="H7" s="171"/>
      <c r="I7" s="171"/>
      <c r="J7" s="171"/>
      <c r="K7" s="172"/>
      <c r="L7" s="172"/>
      <c r="M7" s="173"/>
      <c r="N7" s="173"/>
      <c r="O7" s="173"/>
      <c r="P7" s="173"/>
      <c r="Q7" s="173"/>
      <c r="R7" s="174"/>
    </row>
    <row r="8" spans="1:18" ht="15" customHeight="1" x14ac:dyDescent="0.25">
      <c r="A8" s="165" t="s">
        <v>72</v>
      </c>
      <c r="B8" s="166"/>
      <c r="C8" s="167">
        <v>2.5582587218813124E-2</v>
      </c>
      <c r="D8" s="167">
        <v>8.4994129549602615E-3</v>
      </c>
      <c r="E8" s="167">
        <v>9.2810000000000947E-3</v>
      </c>
      <c r="F8" s="169"/>
      <c r="G8" s="170"/>
      <c r="H8" s="171"/>
      <c r="I8" s="171"/>
      <c r="J8" s="171"/>
      <c r="K8" s="172"/>
      <c r="L8" s="172"/>
      <c r="M8" s="173"/>
      <c r="N8" s="173"/>
      <c r="O8" s="173"/>
      <c r="P8" s="173"/>
      <c r="Q8" s="173"/>
      <c r="R8" s="174"/>
    </row>
    <row r="9" spans="1:18" ht="15" customHeight="1" x14ac:dyDescent="0.25">
      <c r="A9" s="394" t="s">
        <v>73</v>
      </c>
      <c r="B9" s="166"/>
      <c r="C9" s="395">
        <v>0.41990367536319995</v>
      </c>
      <c r="D9" s="395">
        <v>8.2810628807470144E-2</v>
      </c>
      <c r="E9" s="395">
        <v>0.24776599999999993</v>
      </c>
      <c r="F9" s="169"/>
      <c r="G9" s="170"/>
      <c r="H9" s="171"/>
      <c r="I9" s="171"/>
      <c r="J9" s="171"/>
      <c r="K9" s="172"/>
      <c r="L9" s="172"/>
      <c r="M9" s="173"/>
      <c r="N9" s="173"/>
      <c r="O9" s="173"/>
      <c r="P9" s="173"/>
      <c r="Q9" s="173"/>
      <c r="R9" s="174"/>
    </row>
    <row r="10" spans="1:18" ht="15" customHeight="1" x14ac:dyDescent="0.25">
      <c r="A10" s="165" t="s">
        <v>74</v>
      </c>
      <c r="B10" s="175"/>
      <c r="C10" s="167">
        <v>2.8326994866501032E-4</v>
      </c>
      <c r="D10" s="167">
        <v>3.273386455222127E-3</v>
      </c>
      <c r="E10" s="167">
        <v>8.9999999999923475E-5</v>
      </c>
      <c r="F10" s="169"/>
      <c r="G10" s="170"/>
      <c r="H10" s="171"/>
      <c r="I10" s="171"/>
      <c r="J10" s="171"/>
      <c r="K10" s="172"/>
      <c r="L10" s="172"/>
      <c r="M10" s="173"/>
      <c r="N10" s="173"/>
      <c r="O10" s="173"/>
      <c r="P10" s="173"/>
      <c r="Q10" s="173"/>
      <c r="R10" s="174"/>
    </row>
    <row r="11" spans="1:18" ht="15" customHeight="1" x14ac:dyDescent="0.25">
      <c r="A11" s="394" t="s">
        <v>75</v>
      </c>
      <c r="B11" s="175"/>
      <c r="C11" s="395">
        <v>-2.1382561274281175E-2</v>
      </c>
      <c r="D11" s="395">
        <v>-2.0940530185426742E-2</v>
      </c>
      <c r="E11" s="395">
        <v>-2.1343902686990268E-2</v>
      </c>
      <c r="F11" s="169"/>
      <c r="G11" s="170"/>
      <c r="H11" s="171"/>
      <c r="I11" s="171"/>
      <c r="J11" s="171"/>
      <c r="K11" s="172"/>
      <c r="L11" s="172"/>
      <c r="M11" s="173"/>
      <c r="N11" s="173"/>
      <c r="O11" s="173"/>
      <c r="P11" s="173"/>
      <c r="Q11" s="173"/>
      <c r="R11" s="174"/>
    </row>
    <row r="12" spans="1:18" ht="15" customHeight="1" x14ac:dyDescent="0.25">
      <c r="A12" s="165" t="s">
        <v>76</v>
      </c>
      <c r="B12" s="175"/>
      <c r="C12" s="167">
        <v>4.4531005894816511E-2</v>
      </c>
      <c r="D12" s="167">
        <v>7.6994658097169211E-3</v>
      </c>
      <c r="E12" s="167">
        <v>2.3688633233719614E-2</v>
      </c>
      <c r="F12" s="169"/>
      <c r="G12" s="170"/>
      <c r="H12" s="171"/>
      <c r="I12" s="171"/>
      <c r="J12" s="171"/>
      <c r="K12" s="172"/>
      <c r="L12" s="172"/>
      <c r="M12" s="173"/>
      <c r="N12" s="173"/>
      <c r="O12" s="173"/>
      <c r="P12" s="173"/>
      <c r="Q12" s="173"/>
      <c r="R12" s="174"/>
    </row>
    <row r="13" spans="1:18" ht="15" customHeight="1" x14ac:dyDescent="0.25">
      <c r="A13" s="394" t="s">
        <v>77</v>
      </c>
      <c r="B13" s="175"/>
      <c r="C13" s="395">
        <v>3.6717759163475749E-2</v>
      </c>
      <c r="D13" s="395">
        <v>-1.6382761050502959E-3</v>
      </c>
      <c r="E13" s="395">
        <v>1.5865999999999936E-2</v>
      </c>
      <c r="F13" s="169"/>
      <c r="G13" s="170"/>
      <c r="H13" s="171"/>
      <c r="I13" s="171"/>
      <c r="J13" s="171"/>
      <c r="K13" s="172"/>
      <c r="L13" s="172"/>
      <c r="M13" s="173"/>
      <c r="N13" s="173"/>
      <c r="O13" s="173"/>
      <c r="P13" s="173"/>
      <c r="Q13" s="173"/>
      <c r="R13" s="174"/>
    </row>
    <row r="14" spans="1:18" ht="15" customHeight="1" thickBot="1" x14ac:dyDescent="0.3">
      <c r="A14" s="176" t="s">
        <v>78</v>
      </c>
      <c r="B14" s="177"/>
      <c r="C14" s="178">
        <v>9.3026008522974157E-2</v>
      </c>
      <c r="D14" s="178">
        <v>1.1766911787341128E-2</v>
      </c>
      <c r="E14" s="178">
        <v>8.4602999999999984E-2</v>
      </c>
      <c r="F14" s="168"/>
      <c r="G14" s="170"/>
      <c r="H14" s="171"/>
      <c r="I14" s="171"/>
      <c r="J14" s="171"/>
      <c r="K14" s="172"/>
      <c r="L14" s="172"/>
      <c r="M14" s="173"/>
      <c r="N14" s="173"/>
      <c r="O14" s="173"/>
      <c r="P14" s="173"/>
      <c r="Q14" s="173"/>
      <c r="R14" s="174"/>
    </row>
    <row r="15" spans="1:18" ht="9.9499999999999993" customHeight="1" x14ac:dyDescent="0.25"/>
    <row r="16" spans="1:18" ht="15" customHeight="1" x14ac:dyDescent="0.2">
      <c r="A16" s="179" t="s">
        <v>115</v>
      </c>
    </row>
    <row r="17" spans="1:9" ht="11.1" customHeight="1" x14ac:dyDescent="0.2">
      <c r="A17" s="179"/>
    </row>
    <row r="18" spans="1:9" ht="11.1" customHeight="1" x14ac:dyDescent="0.2">
      <c r="A18" s="180"/>
    </row>
    <row r="19" spans="1:9" ht="15" customHeight="1" x14ac:dyDescent="0.25">
      <c r="A19" s="528" t="s">
        <v>80</v>
      </c>
      <c r="B19" s="528"/>
      <c r="C19" s="528"/>
      <c r="D19" s="528"/>
      <c r="E19" s="528"/>
      <c r="F19" s="528"/>
      <c r="G19" s="528"/>
      <c r="H19" s="528"/>
      <c r="I19" s="528"/>
    </row>
    <row r="20" spans="1:9" ht="25.5" customHeight="1" x14ac:dyDescent="0.25">
      <c r="C20" s="525" t="s">
        <v>81</v>
      </c>
      <c r="D20" s="525"/>
      <c r="E20" s="525"/>
      <c r="F20" s="496"/>
      <c r="G20" s="525" t="s">
        <v>137</v>
      </c>
      <c r="H20" s="525"/>
      <c r="I20" s="525"/>
    </row>
    <row r="21" spans="1:9" ht="15" customHeight="1" x14ac:dyDescent="0.25">
      <c r="C21" s="181" t="s">
        <v>179</v>
      </c>
      <c r="D21" s="181" t="s">
        <v>180</v>
      </c>
      <c r="E21" s="181" t="s">
        <v>67</v>
      </c>
      <c r="F21" s="182"/>
      <c r="G21" s="181" t="s">
        <v>142</v>
      </c>
      <c r="H21" s="181" t="s">
        <v>136</v>
      </c>
      <c r="I21" s="181" t="s">
        <v>67</v>
      </c>
    </row>
    <row r="22" spans="1:9" ht="15" customHeight="1" x14ac:dyDescent="0.25">
      <c r="A22" s="165" t="s">
        <v>70</v>
      </c>
      <c r="C22" s="183">
        <v>22.105508172042999</v>
      </c>
      <c r="D22" s="183">
        <v>19.419462401433691</v>
      </c>
      <c r="E22" s="195">
        <v>0.13831720544493575</v>
      </c>
      <c r="F22" s="171"/>
      <c r="G22" s="183">
        <v>21.774583238165853</v>
      </c>
      <c r="H22" s="183">
        <v>19.254771010411339</v>
      </c>
      <c r="I22" s="434">
        <v>0.13086690183913463</v>
      </c>
    </row>
    <row r="23" spans="1:9" ht="15" customHeight="1" x14ac:dyDescent="0.25">
      <c r="A23" s="394" t="s">
        <v>71</v>
      </c>
      <c r="B23" s="184"/>
      <c r="C23" s="396">
        <v>3733.6015683147257</v>
      </c>
      <c r="D23" s="396">
        <v>3339.6835873015875</v>
      </c>
      <c r="E23" s="397">
        <v>0.11795068925419305</v>
      </c>
      <c r="F23" s="171"/>
      <c r="G23" s="396">
        <v>3706.1849847598796</v>
      </c>
      <c r="H23" s="396">
        <v>3237.9511376125502</v>
      </c>
      <c r="I23" s="435">
        <v>0.14460806455917496</v>
      </c>
    </row>
    <row r="24" spans="1:9" ht="15" customHeight="1" x14ac:dyDescent="0.25">
      <c r="A24" s="165" t="s">
        <v>72</v>
      </c>
      <c r="C24" s="183">
        <v>5.3803034506556244</v>
      </c>
      <c r="D24" s="183">
        <v>3.9736069828722003</v>
      </c>
      <c r="E24" s="195">
        <v>0.3540099647113657</v>
      </c>
      <c r="F24" s="171"/>
      <c r="G24" s="183">
        <v>5.0756516272106857</v>
      </c>
      <c r="H24" s="183">
        <v>3.8876763668888952</v>
      </c>
      <c r="I24" s="434">
        <v>0.30557462818657033</v>
      </c>
    </row>
    <row r="25" spans="1:9" ht="15" customHeight="1" x14ac:dyDescent="0.25">
      <c r="A25" s="394" t="s">
        <v>73</v>
      </c>
      <c r="C25" s="396">
        <v>73.327053391053383</v>
      </c>
      <c r="D25" s="396">
        <v>50.530853968253957</v>
      </c>
      <c r="E25" s="397">
        <v>0.45113426021102176</v>
      </c>
      <c r="F25" s="171"/>
      <c r="G25" s="396">
        <v>67.50069934474233</v>
      </c>
      <c r="H25" s="396">
        <v>44.530230881496664</v>
      </c>
      <c r="I25" s="435">
        <v>0.51583986897293244</v>
      </c>
    </row>
    <row r="26" spans="1:9" ht="15" customHeight="1" x14ac:dyDescent="0.25">
      <c r="A26" s="165" t="s">
        <v>74</v>
      </c>
      <c r="C26" s="183">
        <v>594.31894982078859</v>
      </c>
      <c r="D26" s="183">
        <v>577.77346953405026</v>
      </c>
      <c r="E26" s="195">
        <v>2.8636621719722699E-2</v>
      </c>
      <c r="F26" s="171"/>
      <c r="G26" s="183">
        <v>581.3664673505541</v>
      </c>
      <c r="H26" s="183">
        <v>594.57029996586459</v>
      </c>
      <c r="I26" s="434">
        <v>-2.2207353135648589E-2</v>
      </c>
    </row>
    <row r="27" spans="1:9" ht="15" customHeight="1" x14ac:dyDescent="0.25">
      <c r="A27" s="394" t="s">
        <v>75</v>
      </c>
      <c r="C27" s="396">
        <v>1</v>
      </c>
      <c r="D27" s="396">
        <v>1</v>
      </c>
      <c r="E27" s="397">
        <v>0</v>
      </c>
      <c r="F27" s="171"/>
      <c r="G27" s="396">
        <v>1</v>
      </c>
      <c r="H27" s="396">
        <v>1</v>
      </c>
      <c r="I27" s="435">
        <v>0</v>
      </c>
    </row>
    <row r="28" spans="1:9" ht="15" customHeight="1" x14ac:dyDescent="0.25">
      <c r="A28" s="165" t="s">
        <v>76</v>
      </c>
      <c r="C28" s="183">
        <v>7.7194520896057348</v>
      </c>
      <c r="D28" s="183">
        <v>7.6842209928315413</v>
      </c>
      <c r="E28" s="195">
        <v>4.5848625133322329E-3</v>
      </c>
      <c r="F28" s="171"/>
      <c r="G28" s="183">
        <v>7.69915600045318</v>
      </c>
      <c r="H28" s="183">
        <v>7.6918941755419006</v>
      </c>
      <c r="I28" s="434">
        <v>9.4408798997402954E-4</v>
      </c>
    </row>
    <row r="29" spans="1:9" ht="15" customHeight="1" x14ac:dyDescent="0.25">
      <c r="A29" s="394" t="s">
        <v>77</v>
      </c>
      <c r="C29" s="396">
        <v>34.469320645161297</v>
      </c>
      <c r="D29" s="396">
        <v>33.330449139784946</v>
      </c>
      <c r="E29" s="397">
        <v>3.416910167036824E-2</v>
      </c>
      <c r="F29" s="171"/>
      <c r="G29" s="396">
        <v>34.216005880608087</v>
      </c>
      <c r="H29" s="396">
        <v>32.927378533879505</v>
      </c>
      <c r="I29" s="435">
        <v>3.9135436955684E-2</v>
      </c>
    </row>
    <row r="30" spans="1:9" ht="15" customHeight="1" thickBot="1" x14ac:dyDescent="0.3">
      <c r="A30" s="176" t="s">
        <v>78</v>
      </c>
      <c r="B30" s="185"/>
      <c r="C30" s="186">
        <v>42.735987285902503</v>
      </c>
      <c r="D30" s="186">
        <v>35.823007215007216</v>
      </c>
      <c r="E30" s="196">
        <v>0.19297598410440697</v>
      </c>
      <c r="F30" s="171"/>
      <c r="G30" s="186">
        <v>41.816384734398582</v>
      </c>
      <c r="H30" s="186">
        <v>34.502572775372776</v>
      </c>
      <c r="I30" s="436">
        <v>0.21197874160405372</v>
      </c>
    </row>
    <row r="31" spans="1:9" ht="11.1" customHeight="1" x14ac:dyDescent="0.25">
      <c r="A31" s="187"/>
      <c r="B31" s="184"/>
    </row>
    <row r="32" spans="1:9" ht="11.1" customHeight="1" x14ac:dyDescent="0.25">
      <c r="A32" s="187"/>
      <c r="B32" s="184"/>
    </row>
    <row r="33" spans="1:15" ht="15" customHeight="1" x14ac:dyDescent="0.25">
      <c r="A33" s="524" t="s">
        <v>82</v>
      </c>
      <c r="B33" s="524"/>
      <c r="C33" s="524"/>
      <c r="D33" s="524"/>
      <c r="E33" s="524"/>
      <c r="F33" s="524"/>
      <c r="G33" s="524"/>
      <c r="H33" s="524"/>
      <c r="I33" s="524"/>
    </row>
    <row r="34" spans="1:15" ht="24.75" customHeight="1" x14ac:dyDescent="0.25">
      <c r="C34" s="525" t="s">
        <v>83</v>
      </c>
      <c r="D34" s="525"/>
      <c r="E34" s="525"/>
      <c r="F34" s="188"/>
      <c r="G34" s="525" t="s">
        <v>83</v>
      </c>
      <c r="H34" s="525"/>
      <c r="I34" s="525"/>
    </row>
    <row r="35" spans="1:15" ht="15" customHeight="1" x14ac:dyDescent="0.25">
      <c r="C35" s="189" t="s">
        <v>181</v>
      </c>
      <c r="D35" s="189" t="s">
        <v>182</v>
      </c>
      <c r="E35" s="181" t="s">
        <v>67</v>
      </c>
      <c r="F35" s="190"/>
      <c r="G35" s="189" t="s">
        <v>143</v>
      </c>
      <c r="H35" s="189" t="s">
        <v>138</v>
      </c>
      <c r="I35" s="181" t="s">
        <v>67</v>
      </c>
    </row>
    <row r="36" spans="1:15" ht="15" customHeight="1" x14ac:dyDescent="0.25">
      <c r="A36" s="165" t="s">
        <v>70</v>
      </c>
      <c r="C36" s="183">
        <v>22.4573</v>
      </c>
      <c r="D36" s="183">
        <v>19.636299999999999</v>
      </c>
      <c r="E36" s="195">
        <v>0.14366250260996227</v>
      </c>
      <c r="F36" s="183"/>
      <c r="G36" s="183">
        <v>22.971499999999999</v>
      </c>
      <c r="H36" s="183">
        <v>19.168500000000002</v>
      </c>
      <c r="I36" s="195">
        <v>0.19839841406474146</v>
      </c>
      <c r="K36" s="147"/>
      <c r="O36" s="191"/>
    </row>
    <row r="37" spans="1:15" ht="15" customHeight="1" x14ac:dyDescent="0.25">
      <c r="A37" s="394" t="s">
        <v>71</v>
      </c>
      <c r="B37" s="184"/>
      <c r="C37" s="396">
        <v>3878.94</v>
      </c>
      <c r="D37" s="396">
        <v>3462.01</v>
      </c>
      <c r="E37" s="397">
        <v>0.12043003919688267</v>
      </c>
      <c r="F37" s="183"/>
      <c r="G37" s="396">
        <v>3758.91</v>
      </c>
      <c r="H37" s="396">
        <v>3205.67</v>
      </c>
      <c r="I37" s="397">
        <v>0.17258170678828444</v>
      </c>
    </row>
    <row r="38" spans="1:15" ht="15" customHeight="1" x14ac:dyDescent="0.25">
      <c r="A38" s="165" t="s">
        <v>72</v>
      </c>
      <c r="C38" s="183">
        <v>5.6406999999999998</v>
      </c>
      <c r="D38" s="183">
        <v>4.1643999999999997</v>
      </c>
      <c r="E38" s="195">
        <v>0.35450485063874759</v>
      </c>
      <c r="F38" s="183"/>
      <c r="G38" s="183">
        <v>5.476</v>
      </c>
      <c r="H38" s="183">
        <v>3.8321999999999998</v>
      </c>
      <c r="I38" s="195">
        <v>0.4289442095924012</v>
      </c>
    </row>
    <row r="39" spans="1:15" ht="15" customHeight="1" x14ac:dyDescent="0.25">
      <c r="A39" s="394" t="s">
        <v>73</v>
      </c>
      <c r="C39" s="396">
        <v>76.180000000000007</v>
      </c>
      <c r="D39" s="396">
        <v>57.59</v>
      </c>
      <c r="E39" s="397">
        <v>0.32279909706546284</v>
      </c>
      <c r="F39" s="183"/>
      <c r="G39" s="396">
        <v>70.459999999999994</v>
      </c>
      <c r="H39" s="396">
        <v>42.463000000000001</v>
      </c>
      <c r="I39" s="397">
        <v>0.65932694345665621</v>
      </c>
      <c r="J39" s="192"/>
    </row>
    <row r="40" spans="1:15" ht="15" customHeight="1" x14ac:dyDescent="0.25">
      <c r="A40" s="165" t="s">
        <v>74</v>
      </c>
      <c r="C40" s="183">
        <v>606.67999999999995</v>
      </c>
      <c r="D40" s="183">
        <v>583.88</v>
      </c>
      <c r="E40" s="195">
        <v>3.9049119682126321E-2</v>
      </c>
      <c r="F40" s="183"/>
      <c r="G40" s="183">
        <v>583.49</v>
      </c>
      <c r="H40" s="183">
        <v>583.64</v>
      </c>
      <c r="I40" s="195">
        <v>-2.5700774449999297E-4</v>
      </c>
    </row>
    <row r="41" spans="1:15" ht="15" customHeight="1" x14ac:dyDescent="0.25">
      <c r="A41" s="394" t="s">
        <v>75</v>
      </c>
      <c r="C41" s="396">
        <v>1</v>
      </c>
      <c r="D41" s="396">
        <v>1</v>
      </c>
      <c r="E41" s="397">
        <v>0</v>
      </c>
      <c r="F41" s="183"/>
      <c r="G41" s="396">
        <v>1</v>
      </c>
      <c r="H41" s="396">
        <v>1</v>
      </c>
      <c r="I41" s="397">
        <v>0</v>
      </c>
    </row>
    <row r="42" spans="1:15" ht="15" customHeight="1" x14ac:dyDescent="0.25">
      <c r="A42" s="165" t="s">
        <v>76</v>
      </c>
      <c r="C42" s="183">
        <v>7.7860199999999997</v>
      </c>
      <c r="D42" s="183">
        <v>7.7355099999999997</v>
      </c>
      <c r="E42" s="195">
        <v>6.5296276522168739E-3</v>
      </c>
      <c r="F42" s="183"/>
      <c r="G42" s="183">
        <v>7.7002600000000001</v>
      </c>
      <c r="H42" s="183">
        <v>7.7082300000000004</v>
      </c>
      <c r="I42" s="195">
        <v>-1.033959806596374E-3</v>
      </c>
    </row>
    <row r="43" spans="1:15" ht="15" customHeight="1" x14ac:dyDescent="0.25">
      <c r="A43" s="394" t="s">
        <v>77</v>
      </c>
      <c r="C43" s="396">
        <v>34.595199999999998</v>
      </c>
      <c r="D43" s="396">
        <v>33.5321</v>
      </c>
      <c r="E43" s="397">
        <v>3.170394935002574E-2</v>
      </c>
      <c r="F43" s="183"/>
      <c r="G43" s="396">
        <v>34.339100000000002</v>
      </c>
      <c r="H43" s="396">
        <v>33.122199999999999</v>
      </c>
      <c r="I43" s="397">
        <v>3.6739709318825531E-2</v>
      </c>
      <c r="K43" s="193"/>
      <c r="L43" s="193"/>
      <c r="M43" s="193"/>
      <c r="N43" s="193"/>
      <c r="O43" s="193"/>
    </row>
    <row r="44" spans="1:15" ht="15" customHeight="1" thickBot="1" x14ac:dyDescent="0.3">
      <c r="A44" s="176" t="s">
        <v>78</v>
      </c>
      <c r="B44" s="185"/>
      <c r="C44" s="186">
        <v>42.575000000000003</v>
      </c>
      <c r="D44" s="186">
        <v>36.939</v>
      </c>
      <c r="E44" s="196">
        <v>0.15257586832345216</v>
      </c>
      <c r="F44" s="186"/>
      <c r="G44" s="186">
        <v>42.212000000000003</v>
      </c>
      <c r="H44" s="186">
        <v>35.182000000000002</v>
      </c>
      <c r="I44" s="196">
        <v>0.19981808879540686</v>
      </c>
      <c r="J44" s="186">
        <v>0</v>
      </c>
      <c r="K44" s="193"/>
      <c r="L44" s="193"/>
      <c r="M44" s="193"/>
      <c r="N44" s="193"/>
      <c r="O44" s="193"/>
    </row>
    <row r="45" spans="1:15" ht="9.9499999999999993" customHeight="1" x14ac:dyDescent="0.25">
      <c r="A45" s="165"/>
      <c r="B45" s="184"/>
      <c r="C45" s="183"/>
      <c r="D45" s="183"/>
      <c r="E45" s="195"/>
      <c r="F45" s="183"/>
      <c r="G45" s="183"/>
      <c r="H45" s="183"/>
      <c r="I45" s="195"/>
      <c r="J45" s="183"/>
      <c r="K45" s="193"/>
      <c r="L45" s="193"/>
      <c r="M45" s="193"/>
      <c r="N45" s="193"/>
      <c r="O45" s="193"/>
    </row>
    <row r="46" spans="1:15" ht="15" customHeight="1" x14ac:dyDescent="0.25">
      <c r="A46" s="526" t="s">
        <v>84</v>
      </c>
      <c r="B46" s="526"/>
      <c r="C46" s="526"/>
      <c r="D46" s="526"/>
      <c r="E46" s="526"/>
      <c r="F46" s="526"/>
      <c r="G46" s="526"/>
      <c r="H46" s="526"/>
      <c r="I46" s="526"/>
      <c r="K46" s="193"/>
      <c r="L46" s="193"/>
      <c r="M46" s="193"/>
      <c r="N46" s="193"/>
      <c r="O46" s="193"/>
    </row>
    <row r="47" spans="1:15" ht="11.1" customHeight="1" x14ac:dyDescent="0.25">
      <c r="K47" s="194"/>
      <c r="L47" s="194"/>
      <c r="M47" s="194"/>
      <c r="N47" s="194"/>
      <c r="O47" s="193"/>
    </row>
    <row r="48" spans="1:15" ht="11.1" customHeight="1" x14ac:dyDescent="0.25">
      <c r="A48" s="187"/>
      <c r="B48" s="184"/>
      <c r="K48" s="194"/>
      <c r="L48" s="194"/>
      <c r="M48" s="194"/>
      <c r="N48" s="194"/>
      <c r="O48" s="194"/>
    </row>
    <row r="49" spans="1:15" ht="11.1" customHeight="1" x14ac:dyDescent="0.25">
      <c r="A49" s="187"/>
      <c r="B49" s="184"/>
      <c r="K49" s="193"/>
      <c r="L49" s="193"/>
      <c r="M49" s="193"/>
      <c r="N49" s="193"/>
      <c r="O49" s="194"/>
    </row>
    <row r="50" spans="1:15" ht="11.1" customHeight="1" x14ac:dyDescent="0.25">
      <c r="A50" s="187"/>
      <c r="B50" s="184"/>
      <c r="O50" s="193"/>
    </row>
  </sheetData>
  <mergeCells count="10">
    <mergeCell ref="A33:I33"/>
    <mergeCell ref="C34:E34"/>
    <mergeCell ref="G34:I34"/>
    <mergeCell ref="A46:I46"/>
    <mergeCell ref="A1:J1"/>
    <mergeCell ref="A2:J2"/>
    <mergeCell ref="C20:E20"/>
    <mergeCell ref="G20:I20"/>
    <mergeCell ref="A19:I19"/>
    <mergeCell ref="A4:E4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showGridLines="0" workbookViewId="0">
      <selection sqref="A1:Q1"/>
    </sheetView>
  </sheetViews>
  <sheetFormatPr baseColWidth="10" defaultColWidth="9.85546875" defaultRowHeight="11.1" customHeight="1" x14ac:dyDescent="0.25"/>
  <cols>
    <col min="1" max="1" width="32.42578125" style="267" customWidth="1"/>
    <col min="2" max="2" width="1.7109375" style="294" customWidth="1"/>
    <col min="3" max="3" width="11.28515625" style="268" customWidth="1"/>
    <col min="4" max="4" width="13.140625" style="268" customWidth="1"/>
    <col min="5" max="5" width="1.5703125" style="268" customWidth="1"/>
    <col min="6" max="6" width="12.42578125" style="268" customWidth="1"/>
    <col min="7" max="8" width="11.28515625" style="268" customWidth="1"/>
    <col min="9" max="9" width="2.7109375" style="268" customWidth="1"/>
    <col min="10" max="11" width="11.28515625" style="268" customWidth="1"/>
    <col min="12" max="12" width="12.42578125" style="294" customWidth="1"/>
    <col min="13" max="13" width="8.140625" style="294" customWidth="1"/>
    <col min="14" max="14" width="1.85546875" style="294" customWidth="1"/>
    <col min="15" max="15" width="11.28515625" style="294" customWidth="1"/>
    <col min="16" max="16" width="2.5703125" style="294" customWidth="1"/>
    <col min="17" max="17" width="10.5703125" style="294" customWidth="1"/>
    <col min="18" max="18" width="13.5703125" style="27" customWidth="1"/>
    <col min="19" max="16384" width="9.85546875" style="27"/>
  </cols>
  <sheetData>
    <row r="1" spans="1:18" ht="15" customHeight="1" x14ac:dyDescent="0.25">
      <c r="A1" s="511" t="s">
        <v>11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260"/>
    </row>
    <row r="2" spans="1:18" ht="15" customHeight="1" x14ac:dyDescent="0.25">
      <c r="A2" s="511" t="s">
        <v>116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  <c r="R2" s="261"/>
    </row>
    <row r="3" spans="1:18" ht="10.5" customHeight="1" x14ac:dyDescent="0.25">
      <c r="A3" s="262"/>
      <c r="B3" s="263"/>
      <c r="C3" s="264"/>
      <c r="D3" s="264"/>
      <c r="E3" s="264"/>
      <c r="F3" s="264"/>
      <c r="G3" s="264"/>
      <c r="H3" s="264"/>
      <c r="I3" s="264"/>
      <c r="J3" s="264"/>
      <c r="K3" s="264"/>
      <c r="L3" s="265"/>
      <c r="M3" s="265"/>
      <c r="N3" s="265"/>
      <c r="O3" s="265"/>
      <c r="P3" s="265"/>
      <c r="Q3" s="266"/>
    </row>
    <row r="4" spans="1:18" ht="15" customHeight="1" thickBot="1" x14ac:dyDescent="0.3">
      <c r="A4" s="532" t="s">
        <v>102</v>
      </c>
      <c r="B4" s="532"/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33"/>
      <c r="Q4" s="532"/>
    </row>
    <row r="5" spans="1:18" ht="18" customHeight="1" x14ac:dyDescent="0.25">
      <c r="B5" s="268"/>
      <c r="C5" s="534" t="s">
        <v>173</v>
      </c>
      <c r="D5" s="534"/>
      <c r="E5" s="534"/>
      <c r="F5" s="534"/>
      <c r="G5" s="534"/>
      <c r="H5" s="534"/>
      <c r="I5" s="269"/>
      <c r="J5" s="534" t="s">
        <v>174</v>
      </c>
      <c r="K5" s="534"/>
      <c r="L5" s="534"/>
      <c r="M5" s="534"/>
      <c r="N5" s="534"/>
      <c r="O5" s="534"/>
      <c r="P5" s="270"/>
      <c r="Q5" s="271" t="s">
        <v>87</v>
      </c>
    </row>
    <row r="6" spans="1:18" ht="18" customHeight="1" x14ac:dyDescent="0.25">
      <c r="A6" s="272"/>
      <c r="B6" s="273"/>
      <c r="C6" s="274" t="s">
        <v>90</v>
      </c>
      <c r="D6" s="274" t="s">
        <v>117</v>
      </c>
      <c r="E6" s="274"/>
      <c r="F6" s="274" t="s">
        <v>118</v>
      </c>
      <c r="G6" s="274" t="s">
        <v>91</v>
      </c>
      <c r="H6" s="274" t="s">
        <v>85</v>
      </c>
      <c r="I6" s="275"/>
      <c r="J6" s="274" t="s">
        <v>90</v>
      </c>
      <c r="K6" s="274" t="s">
        <v>117</v>
      </c>
      <c r="L6" s="274" t="s">
        <v>118</v>
      </c>
      <c r="M6" s="274" t="s">
        <v>91</v>
      </c>
      <c r="N6" s="274"/>
      <c r="O6" s="274" t="s">
        <v>85</v>
      </c>
      <c r="P6" s="276"/>
      <c r="Q6" s="277" t="s">
        <v>67</v>
      </c>
      <c r="R6" s="278"/>
    </row>
    <row r="7" spans="1:18" ht="18" customHeight="1" x14ac:dyDescent="0.25">
      <c r="A7" s="279" t="s">
        <v>70</v>
      </c>
      <c r="B7" s="273"/>
      <c r="C7" s="280">
        <v>325.69173299992292</v>
      </c>
      <c r="D7" s="280">
        <v>16.022213602520001</v>
      </c>
      <c r="E7" s="280"/>
      <c r="F7" s="280">
        <v>72.191326797603011</v>
      </c>
      <c r="G7" s="280">
        <v>28.215613080572986</v>
      </c>
      <c r="H7" s="281">
        <v>442.12088648061899</v>
      </c>
      <c r="I7" s="282"/>
      <c r="J7" s="280">
        <v>351.80485860132114</v>
      </c>
      <c r="K7" s="280">
        <v>23.344493288765019</v>
      </c>
      <c r="L7" s="437">
        <v>72.81878361282601</v>
      </c>
      <c r="M7" s="437">
        <v>29.562249362234972</v>
      </c>
      <c r="N7" s="280"/>
      <c r="O7" s="281">
        <v>477.53038486514714</v>
      </c>
      <c r="P7" s="280"/>
      <c r="Q7" s="283">
        <v>-7.4151299072890753E-2</v>
      </c>
      <c r="R7" s="278"/>
    </row>
    <row r="8" spans="1:18" ht="18" customHeight="1" x14ac:dyDescent="0.25">
      <c r="A8" s="279" t="s">
        <v>89</v>
      </c>
      <c r="B8" s="273"/>
      <c r="C8" s="280">
        <v>50.689188686266945</v>
      </c>
      <c r="D8" s="280">
        <v>1.7725369522429983</v>
      </c>
      <c r="E8" s="280"/>
      <c r="F8" s="280">
        <v>7.6423714099999998E-2</v>
      </c>
      <c r="G8" s="280">
        <v>3.9858989346340401</v>
      </c>
      <c r="H8" s="281">
        <v>56.524048287243986</v>
      </c>
      <c r="I8" s="282"/>
      <c r="J8" s="280">
        <v>50.079340945100995</v>
      </c>
      <c r="K8" s="437">
        <v>2.8949924094389998</v>
      </c>
      <c r="L8" s="437">
        <v>0.1347905415</v>
      </c>
      <c r="M8" s="437">
        <v>5.0776658792779958</v>
      </c>
      <c r="N8" s="280"/>
      <c r="O8" s="281">
        <v>58.18678977531799</v>
      </c>
      <c r="P8" s="280"/>
      <c r="Q8" s="283">
        <v>-2.8575927534316703E-2</v>
      </c>
      <c r="R8" s="278"/>
    </row>
    <row r="9" spans="1:18" ht="18" customHeight="1" x14ac:dyDescent="0.25">
      <c r="A9" s="402" t="s">
        <v>5</v>
      </c>
      <c r="B9" s="273"/>
      <c r="C9" s="403">
        <v>376.38092168618988</v>
      </c>
      <c r="D9" s="403">
        <v>17.794750554762999</v>
      </c>
      <c r="E9" s="403"/>
      <c r="F9" s="403">
        <v>72.267750511703014</v>
      </c>
      <c r="G9" s="403">
        <v>32.20151201520703</v>
      </c>
      <c r="H9" s="404">
        <v>498.64493476786288</v>
      </c>
      <c r="I9" s="282"/>
      <c r="J9" s="403">
        <v>401.88419954642211</v>
      </c>
      <c r="K9" s="438">
        <v>26.239485698204017</v>
      </c>
      <c r="L9" s="438">
        <v>72.953574154326006</v>
      </c>
      <c r="M9" s="438">
        <v>34.639915241512966</v>
      </c>
      <c r="N9" s="403"/>
      <c r="O9" s="404">
        <v>535.71717464046515</v>
      </c>
      <c r="P9" s="280"/>
      <c r="Q9" s="405">
        <v>-6.9201141250478826E-2</v>
      </c>
      <c r="R9" s="278"/>
    </row>
    <row r="10" spans="1:18" ht="18" customHeight="1" x14ac:dyDescent="0.25">
      <c r="A10" s="279" t="s">
        <v>71</v>
      </c>
      <c r="B10" s="285"/>
      <c r="C10" s="280">
        <v>50.849749804863009</v>
      </c>
      <c r="D10" s="280">
        <v>3.308324480829</v>
      </c>
      <c r="E10" s="280"/>
      <c r="F10" s="280">
        <v>3.7481633616019998</v>
      </c>
      <c r="G10" s="280">
        <v>3.0259667388010012</v>
      </c>
      <c r="H10" s="281">
        <v>60.932204386095009</v>
      </c>
      <c r="I10" s="282"/>
      <c r="J10" s="280">
        <v>53.385679158987983</v>
      </c>
      <c r="K10" s="437">
        <v>6.6095554851240017</v>
      </c>
      <c r="L10" s="437">
        <v>5.0313760466640005</v>
      </c>
      <c r="M10" s="437">
        <v>3.8568283485109993</v>
      </c>
      <c r="N10" s="280"/>
      <c r="O10" s="281">
        <v>68.883439039286984</v>
      </c>
      <c r="P10" s="280"/>
      <c r="Q10" s="283">
        <v>-0.1154302799640573</v>
      </c>
      <c r="R10" s="278"/>
    </row>
    <row r="11" spans="1:18" ht="18" customHeight="1" x14ac:dyDescent="0.25">
      <c r="A11" s="410" t="s">
        <v>162</v>
      </c>
      <c r="B11" s="285"/>
      <c r="C11" s="280">
        <v>184.40769955841398</v>
      </c>
      <c r="D11" s="280">
        <v>9.6098445989999917</v>
      </c>
      <c r="E11" s="280"/>
      <c r="F11" s="280">
        <v>2.1299956149999977</v>
      </c>
      <c r="G11" s="280">
        <v>11.854158960999991</v>
      </c>
      <c r="H11" s="281">
        <v>208.00169873341395</v>
      </c>
      <c r="I11" s="282"/>
      <c r="J11" s="280">
        <v>170.30173831000064</v>
      </c>
      <c r="K11" s="437">
        <v>11.219688309999981</v>
      </c>
      <c r="L11" s="437">
        <v>1.7972706900000031</v>
      </c>
      <c r="M11" s="437">
        <v>11.900809079999819</v>
      </c>
      <c r="N11" s="280"/>
      <c r="O11" s="281">
        <v>195.21950639000045</v>
      </c>
      <c r="P11" s="280"/>
      <c r="Q11" s="283">
        <v>6.5475999708132893E-2</v>
      </c>
      <c r="R11" s="278"/>
    </row>
    <row r="12" spans="1:18" ht="18" customHeight="1" x14ac:dyDescent="0.25">
      <c r="A12" s="279" t="s">
        <v>73</v>
      </c>
      <c r="B12" s="285"/>
      <c r="C12" s="280">
        <v>25.244661150145383</v>
      </c>
      <c r="D12" s="280">
        <v>1.7183874942664354</v>
      </c>
      <c r="E12" s="280"/>
      <c r="F12" s="280">
        <v>1.4236197894900031</v>
      </c>
      <c r="G12" s="280">
        <v>2.3315345116758994</v>
      </c>
      <c r="H12" s="281">
        <v>30.718202945577723</v>
      </c>
      <c r="I12" s="282"/>
      <c r="J12" s="280">
        <v>26.72073709875594</v>
      </c>
      <c r="K12" s="437">
        <v>3.1820648549295245</v>
      </c>
      <c r="L12" s="437">
        <v>0.935002369040001</v>
      </c>
      <c r="M12" s="437">
        <v>2.1761840177316851</v>
      </c>
      <c r="N12" s="280"/>
      <c r="O12" s="281">
        <v>33.013988340457146</v>
      </c>
      <c r="P12" s="280"/>
      <c r="Q12" s="283">
        <v>-6.9539777236367506E-2</v>
      </c>
      <c r="R12" s="278"/>
    </row>
    <row r="13" spans="1:18" ht="18" customHeight="1" x14ac:dyDescent="0.25">
      <c r="A13" s="279" t="s">
        <v>78</v>
      </c>
      <c r="B13" s="285"/>
      <c r="C13" s="280">
        <v>8.6719376206149335</v>
      </c>
      <c r="D13" s="280">
        <v>0.83050982945678908</v>
      </c>
      <c r="E13" s="280"/>
      <c r="F13" s="280">
        <v>0</v>
      </c>
      <c r="G13" s="280">
        <v>0.10910012432879287</v>
      </c>
      <c r="H13" s="281">
        <v>9.6115475744005145</v>
      </c>
      <c r="I13" s="282"/>
      <c r="J13" s="280">
        <v>8.5371869246142058</v>
      </c>
      <c r="K13" s="437">
        <v>0.6695870847065658</v>
      </c>
      <c r="L13" s="437">
        <v>0</v>
      </c>
      <c r="M13" s="437">
        <v>9.1781232459007003E-2</v>
      </c>
      <c r="N13" s="280"/>
      <c r="O13" s="281">
        <v>9.2985552417797788</v>
      </c>
      <c r="P13" s="282"/>
      <c r="Q13" s="283">
        <v>3.3660318671272282E-2</v>
      </c>
      <c r="R13" s="278"/>
    </row>
    <row r="14" spans="1:18" ht="18" customHeight="1" x14ac:dyDescent="0.25">
      <c r="A14" s="402" t="s">
        <v>6</v>
      </c>
      <c r="B14" s="273"/>
      <c r="C14" s="403">
        <v>269.17404813403726</v>
      </c>
      <c r="D14" s="403">
        <v>15.467066403552217</v>
      </c>
      <c r="E14" s="403"/>
      <c r="F14" s="403">
        <v>7.301778766092001</v>
      </c>
      <c r="G14" s="403">
        <v>17.320760335805684</v>
      </c>
      <c r="H14" s="404">
        <v>309.26365363948719</v>
      </c>
      <c r="I14" s="282"/>
      <c r="J14" s="403">
        <v>258.94534149235875</v>
      </c>
      <c r="K14" s="438">
        <v>21.680895734760075</v>
      </c>
      <c r="L14" s="438">
        <v>7.7636491057040047</v>
      </c>
      <c r="M14" s="438">
        <v>18.02560267870151</v>
      </c>
      <c r="N14" s="403"/>
      <c r="O14" s="404">
        <v>306.41548901152436</v>
      </c>
      <c r="P14" s="282"/>
      <c r="Q14" s="405">
        <v>9.2951065794708576E-3</v>
      </c>
      <c r="R14" s="278"/>
    </row>
    <row r="15" spans="1:18" ht="18" customHeight="1" thickBot="1" x14ac:dyDescent="0.3">
      <c r="A15" s="286" t="s">
        <v>86</v>
      </c>
      <c r="B15" s="286"/>
      <c r="C15" s="288">
        <v>645.55496982022714</v>
      </c>
      <c r="D15" s="288">
        <v>33.261816958315215</v>
      </c>
      <c r="E15" s="288"/>
      <c r="F15" s="288">
        <v>79.569529277795013</v>
      </c>
      <c r="G15" s="288">
        <v>49.522272351012717</v>
      </c>
      <c r="H15" s="288">
        <v>807.90858840735007</v>
      </c>
      <c r="I15" s="282"/>
      <c r="J15" s="288">
        <v>660.82954103878092</v>
      </c>
      <c r="K15" s="288">
        <v>47.920381432964092</v>
      </c>
      <c r="L15" s="288">
        <v>80.717223260030011</v>
      </c>
      <c r="M15" s="288">
        <v>52.665517920214477</v>
      </c>
      <c r="N15" s="287"/>
      <c r="O15" s="288">
        <v>842.13266365198945</v>
      </c>
      <c r="P15" s="282"/>
      <c r="Q15" s="289">
        <v>-4.0639767012745187E-2</v>
      </c>
      <c r="R15" s="278"/>
    </row>
    <row r="16" spans="1:18" ht="9.9499999999999993" customHeight="1" x14ac:dyDescent="0.25">
      <c r="A16" s="290"/>
      <c r="B16" s="290"/>
      <c r="C16" s="291"/>
      <c r="D16" s="291"/>
      <c r="E16" s="291"/>
      <c r="F16" s="291"/>
      <c r="G16" s="291"/>
      <c r="H16" s="291"/>
      <c r="I16" s="282"/>
      <c r="J16" s="291"/>
      <c r="K16" s="291"/>
      <c r="L16" s="291"/>
      <c r="M16" s="291"/>
      <c r="N16" s="291"/>
      <c r="O16" s="291"/>
      <c r="P16" s="291"/>
      <c r="Q16" s="292"/>
      <c r="R16" s="278"/>
    </row>
    <row r="17" spans="1:18" ht="15" customHeight="1" x14ac:dyDescent="0.25">
      <c r="A17" s="293" t="s">
        <v>119</v>
      </c>
      <c r="B17" s="290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2"/>
      <c r="R17" s="278"/>
    </row>
    <row r="18" spans="1:18" ht="18" x14ac:dyDescent="0.25">
      <c r="A18" s="293" t="s">
        <v>120</v>
      </c>
      <c r="B18" s="290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2"/>
      <c r="R18" s="278"/>
    </row>
    <row r="19" spans="1:18" ht="8.25" customHeight="1" x14ac:dyDescent="0.25"/>
    <row r="20" spans="1:18" ht="15" customHeight="1" thickBot="1" x14ac:dyDescent="0.3">
      <c r="A20" s="295" t="s">
        <v>103</v>
      </c>
      <c r="B20" s="295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</row>
    <row r="21" spans="1:18" ht="18" customHeight="1" x14ac:dyDescent="0.25">
      <c r="B21" s="268"/>
      <c r="C21" s="534" t="s">
        <v>173</v>
      </c>
      <c r="D21" s="534"/>
      <c r="E21" s="534"/>
      <c r="F21" s="534"/>
      <c r="G21" s="534"/>
      <c r="H21" s="534"/>
      <c r="I21" s="269"/>
      <c r="J21" s="534" t="s">
        <v>174</v>
      </c>
      <c r="K21" s="534"/>
      <c r="L21" s="534"/>
      <c r="M21" s="534"/>
      <c r="N21" s="534"/>
      <c r="O21" s="345"/>
      <c r="P21" s="297"/>
      <c r="Q21" s="271" t="s">
        <v>87</v>
      </c>
    </row>
    <row r="22" spans="1:18" ht="18" customHeight="1" x14ac:dyDescent="0.25">
      <c r="A22" s="272"/>
      <c r="B22" s="273"/>
      <c r="C22" s="274" t="s">
        <v>90</v>
      </c>
      <c r="D22" s="535" t="s">
        <v>104</v>
      </c>
      <c r="E22" s="535"/>
      <c r="F22" s="535"/>
      <c r="G22" s="274" t="s">
        <v>91</v>
      </c>
      <c r="H22" s="274" t="s">
        <v>85</v>
      </c>
      <c r="I22" s="275"/>
      <c r="J22" s="274" t="s">
        <v>90</v>
      </c>
      <c r="K22" s="535" t="s">
        <v>104</v>
      </c>
      <c r="L22" s="535"/>
      <c r="M22" s="274" t="s">
        <v>91</v>
      </c>
      <c r="N22" s="276"/>
      <c r="O22" s="274" t="s">
        <v>85</v>
      </c>
      <c r="P22" s="276"/>
      <c r="Q22" s="277" t="s">
        <v>67</v>
      </c>
      <c r="R22" s="278"/>
    </row>
    <row r="23" spans="1:18" ht="18" customHeight="1" x14ac:dyDescent="0.25">
      <c r="A23" s="279" t="s">
        <v>70</v>
      </c>
      <c r="B23" s="273"/>
      <c r="C23" s="280">
        <v>1704.141447817859</v>
      </c>
      <c r="D23" s="529">
        <v>120.579169979548</v>
      </c>
      <c r="E23" s="529"/>
      <c r="F23" s="529"/>
      <c r="G23" s="280">
        <v>189.83730182644896</v>
      </c>
      <c r="H23" s="281">
        <v>2014.5579196238559</v>
      </c>
      <c r="I23" s="282"/>
      <c r="J23" s="437">
        <v>2060.9905182924713</v>
      </c>
      <c r="K23" s="529">
        <v>150.63227010889</v>
      </c>
      <c r="L23" s="529"/>
      <c r="M23" s="437">
        <v>249.24173361866502</v>
      </c>
      <c r="N23" s="437"/>
      <c r="O23" s="281">
        <v>2460.8645220200265</v>
      </c>
      <c r="P23" s="283"/>
      <c r="Q23" s="283">
        <v>-0.18136171187100336</v>
      </c>
      <c r="R23" s="278"/>
    </row>
    <row r="24" spans="1:18" s="298" customFormat="1" ht="18" customHeight="1" x14ac:dyDescent="0.25">
      <c r="A24" s="279" t="s">
        <v>89</v>
      </c>
      <c r="B24" s="273"/>
      <c r="C24" s="437">
        <v>343.11935584095943</v>
      </c>
      <c r="D24" s="529">
        <v>14.072117999964</v>
      </c>
      <c r="E24" s="529"/>
      <c r="F24" s="529"/>
      <c r="G24" s="437">
        <v>37.147265562438001</v>
      </c>
      <c r="H24" s="281">
        <v>394.33873940336144</v>
      </c>
      <c r="I24" s="282"/>
      <c r="J24" s="437">
        <v>404.07628873319749</v>
      </c>
      <c r="K24" s="529">
        <v>22.686387250787501</v>
      </c>
      <c r="L24" s="529"/>
      <c r="M24" s="437">
        <v>58.680099510536834</v>
      </c>
      <c r="N24" s="437"/>
      <c r="O24" s="281">
        <v>485.44277549452181</v>
      </c>
      <c r="P24" s="283"/>
      <c r="Q24" s="283">
        <v>-0.18767204022833062</v>
      </c>
      <c r="R24" s="284"/>
    </row>
    <row r="25" spans="1:18" ht="18" customHeight="1" x14ac:dyDescent="0.25">
      <c r="A25" s="402" t="s">
        <v>5</v>
      </c>
      <c r="B25" s="273"/>
      <c r="C25" s="438">
        <v>2047.2608036588185</v>
      </c>
      <c r="D25" s="530">
        <v>134.65128797951201</v>
      </c>
      <c r="E25" s="530"/>
      <c r="F25" s="530"/>
      <c r="G25" s="438">
        <v>226.98456738888697</v>
      </c>
      <c r="H25" s="404">
        <v>2408.8966590272175</v>
      </c>
      <c r="I25" s="282"/>
      <c r="J25" s="438">
        <v>2465.0668070256688</v>
      </c>
      <c r="K25" s="530">
        <v>173.31865735967699</v>
      </c>
      <c r="L25" s="530"/>
      <c r="M25" s="438">
        <v>307.92183312920184</v>
      </c>
      <c r="N25" s="437"/>
      <c r="O25" s="404">
        <v>2946.3072975145474</v>
      </c>
      <c r="P25" s="283"/>
      <c r="Q25" s="405">
        <v>-0.18240142124369718</v>
      </c>
      <c r="R25" s="278"/>
    </row>
    <row r="26" spans="1:18" ht="18" customHeight="1" x14ac:dyDescent="0.25">
      <c r="A26" s="279" t="s">
        <v>71</v>
      </c>
      <c r="B26" s="285"/>
      <c r="C26" s="437">
        <v>295.65438391824802</v>
      </c>
      <c r="D26" s="529">
        <v>39.037966061632005</v>
      </c>
      <c r="E26" s="529"/>
      <c r="F26" s="529"/>
      <c r="G26" s="437">
        <v>26.055877506976</v>
      </c>
      <c r="H26" s="281">
        <v>360.74822748685602</v>
      </c>
      <c r="I26" s="282"/>
      <c r="J26" s="437">
        <v>385.68967153639505</v>
      </c>
      <c r="K26" s="529">
        <v>87.207830508814993</v>
      </c>
      <c r="L26" s="529"/>
      <c r="M26" s="437">
        <v>43.433701100238004</v>
      </c>
      <c r="N26" s="437"/>
      <c r="O26" s="281">
        <v>516.33120314544806</v>
      </c>
      <c r="P26" s="283"/>
      <c r="Q26" s="283">
        <v>-0.3013239848972773</v>
      </c>
      <c r="R26" s="278"/>
    </row>
    <row r="27" spans="1:18" ht="18" customHeight="1" x14ac:dyDescent="0.25">
      <c r="A27" s="410" t="s">
        <v>162</v>
      </c>
      <c r="B27" s="285"/>
      <c r="C27" s="437">
        <v>1051.315001535</v>
      </c>
      <c r="D27" s="529">
        <v>80.038666884000008</v>
      </c>
      <c r="E27" s="529"/>
      <c r="F27" s="529"/>
      <c r="G27" s="437">
        <v>114.70469385300001</v>
      </c>
      <c r="H27" s="281">
        <v>1246.0583622719998</v>
      </c>
      <c r="I27" s="282"/>
      <c r="J27" s="437">
        <v>1114.0936041410002</v>
      </c>
      <c r="K27" s="529">
        <v>100.55852374600001</v>
      </c>
      <c r="L27" s="529"/>
      <c r="M27" s="437">
        <v>126.56774322599992</v>
      </c>
      <c r="N27" s="437"/>
      <c r="O27" s="281">
        <v>1341.2198711130002</v>
      </c>
      <c r="P27" s="283"/>
      <c r="Q27" s="283">
        <v>-7.0951460599842808E-2</v>
      </c>
      <c r="R27" s="278"/>
    </row>
    <row r="28" spans="1:18" ht="18" customHeight="1" x14ac:dyDescent="0.25">
      <c r="A28" s="279" t="s">
        <v>73</v>
      </c>
      <c r="B28" s="285"/>
      <c r="C28" s="437">
        <v>103.55201200000002</v>
      </c>
      <c r="D28" s="529">
        <v>9.1589950000000009</v>
      </c>
      <c r="E28" s="529"/>
      <c r="F28" s="529"/>
      <c r="G28" s="437">
        <v>14.436767000000001</v>
      </c>
      <c r="H28" s="281">
        <v>127.14777400000003</v>
      </c>
      <c r="I28" s="282"/>
      <c r="J28" s="437">
        <v>150.18621100000001</v>
      </c>
      <c r="K28" s="529">
        <v>20.283816000000002</v>
      </c>
      <c r="L28" s="529"/>
      <c r="M28" s="437">
        <v>16.212947</v>
      </c>
      <c r="N28" s="437"/>
      <c r="O28" s="281">
        <v>186.682974</v>
      </c>
      <c r="P28" s="283"/>
      <c r="Q28" s="283">
        <v>-0.31891071116105085</v>
      </c>
      <c r="R28" s="278"/>
    </row>
    <row r="29" spans="1:18" ht="18" customHeight="1" x14ac:dyDescent="0.25">
      <c r="A29" s="279" t="s">
        <v>78</v>
      </c>
      <c r="B29" s="285"/>
      <c r="C29" s="437">
        <v>38.224343999999995</v>
      </c>
      <c r="D29" s="529">
        <v>3.1027480000000001</v>
      </c>
      <c r="E29" s="529"/>
      <c r="F29" s="529"/>
      <c r="G29" s="437">
        <v>1.0528329999999999</v>
      </c>
      <c r="H29" s="281">
        <v>42.379924999999993</v>
      </c>
      <c r="I29" s="282"/>
      <c r="J29" s="437">
        <v>43.248759315194519</v>
      </c>
      <c r="K29" s="529">
        <v>3.0401327690952802</v>
      </c>
      <c r="L29" s="529"/>
      <c r="M29" s="437">
        <v>0.92529142571020173</v>
      </c>
      <c r="N29" s="437"/>
      <c r="O29" s="281">
        <v>47.214183509999998</v>
      </c>
      <c r="P29" s="282"/>
      <c r="Q29" s="283">
        <v>-0.10238996315537485</v>
      </c>
      <c r="R29" s="278"/>
    </row>
    <row r="30" spans="1:18" ht="18" customHeight="1" x14ac:dyDescent="0.25">
      <c r="A30" s="402" t="s">
        <v>6</v>
      </c>
      <c r="B30" s="273"/>
      <c r="C30" s="438">
        <v>1488.745741453248</v>
      </c>
      <c r="D30" s="530">
        <v>131.33837594563201</v>
      </c>
      <c r="E30" s="530"/>
      <c r="F30" s="530"/>
      <c r="G30" s="438">
        <v>156.25017135997601</v>
      </c>
      <c r="H30" s="404">
        <v>1776.334288758856</v>
      </c>
      <c r="I30" s="282"/>
      <c r="J30" s="438">
        <v>1693.2182459925898</v>
      </c>
      <c r="K30" s="530">
        <v>211.09030302391</v>
      </c>
      <c r="L30" s="530"/>
      <c r="M30" s="438">
        <v>187.13968275194816</v>
      </c>
      <c r="N30" s="437"/>
      <c r="O30" s="404">
        <v>2091.4482317684478</v>
      </c>
      <c r="P30" s="282"/>
      <c r="Q30" s="405">
        <v>-0.15066781870242307</v>
      </c>
      <c r="R30" s="278"/>
    </row>
    <row r="31" spans="1:18" ht="18" customHeight="1" thickBot="1" x14ac:dyDescent="0.3">
      <c r="A31" s="286" t="s">
        <v>86</v>
      </c>
      <c r="B31" s="286"/>
      <c r="C31" s="288">
        <v>3536.0065451120663</v>
      </c>
      <c r="D31" s="531">
        <v>265.98966392514399</v>
      </c>
      <c r="E31" s="531"/>
      <c r="F31" s="531"/>
      <c r="G31" s="288">
        <v>383.23473874886298</v>
      </c>
      <c r="H31" s="288">
        <v>4185.2309477860736</v>
      </c>
      <c r="I31" s="282"/>
      <c r="J31" s="288">
        <v>4158.2850530182586</v>
      </c>
      <c r="K31" s="531">
        <v>384.40896038358699</v>
      </c>
      <c r="L31" s="531"/>
      <c r="M31" s="288">
        <v>495.06151588115</v>
      </c>
      <c r="N31" s="288"/>
      <c r="O31" s="288">
        <v>5037.7555292829948</v>
      </c>
      <c r="P31" s="282"/>
      <c r="Q31" s="289">
        <v>-0.16922706481913341</v>
      </c>
      <c r="R31" s="278"/>
    </row>
    <row r="32" spans="1:18" ht="11.1" customHeight="1" x14ac:dyDescent="0.25">
      <c r="K32" s="529"/>
      <c r="L32" s="529"/>
      <c r="P32" s="299"/>
    </row>
    <row r="33" spans="1:17" ht="15" customHeight="1" thickBot="1" x14ac:dyDescent="0.3">
      <c r="A33" s="295" t="s">
        <v>88</v>
      </c>
      <c r="B33" s="295"/>
      <c r="C33" s="295"/>
      <c r="D33" s="295"/>
      <c r="E33" s="295"/>
      <c r="F33" s="295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</row>
    <row r="34" spans="1:17" ht="15.75" x14ac:dyDescent="0.25">
      <c r="A34" s="495" t="s">
        <v>9</v>
      </c>
      <c r="C34" s="300" t="s">
        <v>173</v>
      </c>
      <c r="D34" s="300" t="s">
        <v>174</v>
      </c>
      <c r="F34" s="300" t="s">
        <v>67</v>
      </c>
    </row>
    <row r="35" spans="1:17" ht="18" customHeight="1" x14ac:dyDescent="0.25">
      <c r="A35" s="301" t="s">
        <v>70</v>
      </c>
      <c r="B35" s="26"/>
      <c r="C35" s="302">
        <v>22102.603982739998</v>
      </c>
      <c r="D35" s="302">
        <v>23701.783478810001</v>
      </c>
      <c r="F35" s="502">
        <v>-6.7470850769508983E-2</v>
      </c>
    </row>
    <row r="36" spans="1:17" ht="18" customHeight="1" x14ac:dyDescent="0.25">
      <c r="A36" s="301" t="s">
        <v>89</v>
      </c>
      <c r="B36" s="26"/>
      <c r="C36" s="302">
        <v>4704.2815429450457</v>
      </c>
      <c r="D36" s="302">
        <v>4463.7519618350998</v>
      </c>
      <c r="F36" s="502">
        <v>5.3885068697020921E-2</v>
      </c>
    </row>
    <row r="37" spans="1:17" ht="18" customHeight="1" x14ac:dyDescent="0.25">
      <c r="A37" s="406" t="s">
        <v>5</v>
      </c>
      <c r="B37" s="26"/>
      <c r="C37" s="407">
        <v>26806.885525685044</v>
      </c>
      <c r="D37" s="407">
        <v>28165.535440645101</v>
      </c>
      <c r="F37" s="503">
        <v>-4.8238028984864179E-2</v>
      </c>
    </row>
    <row r="38" spans="1:17" ht="18" customHeight="1" x14ac:dyDescent="0.25">
      <c r="A38" s="301" t="s">
        <v>71</v>
      </c>
      <c r="B38" s="26"/>
      <c r="C38" s="302">
        <v>3067.5241707817295</v>
      </c>
      <c r="D38" s="302">
        <v>3478.9307147126847</v>
      </c>
      <c r="F38" s="502">
        <v>-0.11825660746593281</v>
      </c>
    </row>
    <row r="39" spans="1:17" ht="18" customHeight="1" x14ac:dyDescent="0.25">
      <c r="A39" s="301" t="s">
        <v>163</v>
      </c>
      <c r="B39" s="26"/>
      <c r="C39" s="302">
        <v>14751.950049417926</v>
      </c>
      <c r="D39" s="302">
        <v>14808.280430393641</v>
      </c>
      <c r="F39" s="502">
        <v>-3.8039785402832482E-3</v>
      </c>
    </row>
    <row r="40" spans="1:17" ht="18" customHeight="1" x14ac:dyDescent="0.25">
      <c r="A40" s="301" t="s">
        <v>73</v>
      </c>
      <c r="B40" s="26"/>
      <c r="C40" s="302">
        <v>1354.4845387959522</v>
      </c>
      <c r="D40" s="302">
        <v>1483.9577877737829</v>
      </c>
      <c r="F40" s="502">
        <v>-8.7248606425702313E-2</v>
      </c>
    </row>
    <row r="41" spans="1:17" ht="18" customHeight="1" x14ac:dyDescent="0.25">
      <c r="A41" s="301" t="s">
        <v>78</v>
      </c>
      <c r="B41" s="26"/>
      <c r="C41" s="302">
        <v>753.16656128117165</v>
      </c>
      <c r="D41" s="302">
        <v>761.84776964174171</v>
      </c>
      <c r="F41" s="502">
        <v>-1.1394938341359739E-2</v>
      </c>
    </row>
    <row r="42" spans="1:17" ht="18" customHeight="1" x14ac:dyDescent="0.25">
      <c r="A42" s="406" t="s">
        <v>6</v>
      </c>
      <c r="B42" s="26"/>
      <c r="C42" s="407">
        <v>19927.125320276777</v>
      </c>
      <c r="D42" s="407">
        <v>20533.016702521851</v>
      </c>
      <c r="F42" s="503">
        <v>-2.9508152212755934E-2</v>
      </c>
    </row>
    <row r="43" spans="1:17" ht="18" customHeight="1" thickBot="1" x14ac:dyDescent="0.3">
      <c r="A43" s="286" t="s">
        <v>86</v>
      </c>
      <c r="B43" s="286"/>
      <c r="C43" s="303">
        <v>46734.01084596182</v>
      </c>
      <c r="D43" s="303">
        <v>48698.552143166948</v>
      </c>
      <c r="F43" s="289">
        <v>-4.0340856365290945E-2</v>
      </c>
      <c r="G43" s="291"/>
    </row>
    <row r="44" spans="1:17" ht="9.9499999999999993" customHeight="1" x14ac:dyDescent="0.25"/>
    <row r="45" spans="1:17" ht="15" customHeight="1" x14ac:dyDescent="0.25">
      <c r="A45" s="293" t="s">
        <v>164</v>
      </c>
    </row>
    <row r="46" spans="1:17" ht="15.75" customHeight="1" x14ac:dyDescent="0.25">
      <c r="A46" s="504" t="s">
        <v>183</v>
      </c>
    </row>
  </sheetData>
  <mergeCells count="28">
    <mergeCell ref="K32:L32"/>
    <mergeCell ref="A1:Q1"/>
    <mergeCell ref="A2:Q2"/>
    <mergeCell ref="A4:Q4"/>
    <mergeCell ref="C5:H5"/>
    <mergeCell ref="J5:O5"/>
    <mergeCell ref="C21:H21"/>
    <mergeCell ref="J21:N21"/>
    <mergeCell ref="D22:F22"/>
    <mergeCell ref="D23:F23"/>
    <mergeCell ref="D24:F24"/>
    <mergeCell ref="D26:F26"/>
    <mergeCell ref="D27:F27"/>
    <mergeCell ref="K22:L22"/>
    <mergeCell ref="K23:L23"/>
    <mergeCell ref="K24:L24"/>
    <mergeCell ref="K26:L26"/>
    <mergeCell ref="K27:L27"/>
    <mergeCell ref="K25:L25"/>
    <mergeCell ref="D31:F31"/>
    <mergeCell ref="K31:L31"/>
    <mergeCell ref="D28:F28"/>
    <mergeCell ref="D29:F29"/>
    <mergeCell ref="D25:F25"/>
    <mergeCell ref="D30:F30"/>
    <mergeCell ref="K28:L28"/>
    <mergeCell ref="K30:L30"/>
    <mergeCell ref="K29:L29"/>
  </mergeCells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showGridLines="0" workbookViewId="0">
      <selection activeCell="A4" sqref="A4:O4"/>
    </sheetView>
  </sheetViews>
  <sheetFormatPr baseColWidth="10" defaultColWidth="9.85546875" defaultRowHeight="11.1" customHeight="1" x14ac:dyDescent="0.25"/>
  <cols>
    <col min="1" max="1" width="32.42578125" style="466" customWidth="1"/>
    <col min="2" max="2" width="1.7109375" style="467" customWidth="1"/>
    <col min="3" max="3" width="12.28515625" style="468" customWidth="1"/>
    <col min="4" max="4" width="13.140625" style="468" customWidth="1"/>
    <col min="5" max="6" width="11.85546875" style="468" customWidth="1"/>
    <col min="7" max="7" width="11.28515625" style="468" customWidth="1"/>
    <col min="8" max="8" width="6.140625" style="468" customWidth="1"/>
    <col min="9" max="9" width="11.140625" style="468" customWidth="1"/>
    <col min="10" max="10" width="11.28515625" style="468" customWidth="1"/>
    <col min="11" max="11" width="13" style="468" customWidth="1"/>
    <col min="12" max="13" width="11.28515625" style="467" customWidth="1"/>
    <col min="14" max="14" width="4.140625" style="467" customWidth="1"/>
    <col min="15" max="15" width="11.28515625" style="467" customWidth="1"/>
    <col min="16" max="16" width="13.5703125" style="440" customWidth="1"/>
    <col min="17" max="17" width="9.85546875" style="440"/>
    <col min="18" max="18" width="11.28515625" style="440" bestFit="1" customWidth="1"/>
    <col min="19" max="16384" width="9.85546875" style="440"/>
  </cols>
  <sheetData>
    <row r="1" spans="1:27" ht="15" customHeight="1" x14ac:dyDescent="0.25">
      <c r="A1" s="536" t="s">
        <v>11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439"/>
      <c r="Q1" s="439"/>
      <c r="R1" s="439"/>
    </row>
    <row r="2" spans="1:27" ht="15" customHeight="1" x14ac:dyDescent="0.25">
      <c r="A2" s="536" t="s">
        <v>171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490"/>
      <c r="Q2" s="490"/>
      <c r="R2" s="441"/>
    </row>
    <row r="3" spans="1:27" ht="10.5" customHeight="1" x14ac:dyDescent="0.25">
      <c r="A3" s="442"/>
      <c r="B3" s="443"/>
      <c r="C3" s="444"/>
      <c r="D3" s="444"/>
      <c r="E3" s="444"/>
      <c r="F3" s="444"/>
      <c r="G3" s="444"/>
      <c r="H3" s="444"/>
      <c r="I3" s="444"/>
      <c r="J3" s="444"/>
      <c r="K3" s="444"/>
      <c r="L3" s="445"/>
      <c r="M3" s="445"/>
      <c r="N3" s="445"/>
      <c r="O3" s="445"/>
    </row>
    <row r="4" spans="1:27" ht="23.25" customHeight="1" thickBot="1" x14ac:dyDescent="0.3">
      <c r="A4" s="537" t="s">
        <v>144</v>
      </c>
      <c r="B4" s="537"/>
      <c r="C4" s="537"/>
      <c r="D4" s="537"/>
      <c r="E4" s="537"/>
      <c r="F4" s="537"/>
      <c r="G4" s="537"/>
      <c r="H4" s="537"/>
      <c r="I4" s="537"/>
      <c r="J4" s="537"/>
      <c r="K4" s="537"/>
      <c r="L4" s="537"/>
      <c r="M4" s="537"/>
      <c r="N4" s="537"/>
      <c r="O4" s="537"/>
    </row>
    <row r="5" spans="1:27" ht="18" customHeight="1" x14ac:dyDescent="0.25">
      <c r="A5" s="267"/>
      <c r="B5" s="268"/>
      <c r="C5" s="534" t="s">
        <v>139</v>
      </c>
      <c r="D5" s="534"/>
      <c r="E5" s="534"/>
      <c r="F5" s="534"/>
      <c r="G5" s="534"/>
      <c r="H5" s="268"/>
      <c r="I5" s="534" t="s">
        <v>133</v>
      </c>
      <c r="J5" s="534"/>
      <c r="K5" s="534"/>
      <c r="L5" s="534"/>
      <c r="M5" s="534"/>
      <c r="N5" s="446"/>
      <c r="O5" s="271" t="s">
        <v>145</v>
      </c>
    </row>
    <row r="6" spans="1:27" ht="18" customHeight="1" x14ac:dyDescent="0.25">
      <c r="A6" s="447"/>
      <c r="B6" s="273"/>
      <c r="C6" s="274" t="s">
        <v>90</v>
      </c>
      <c r="D6" s="274" t="s">
        <v>117</v>
      </c>
      <c r="E6" s="274" t="s">
        <v>118</v>
      </c>
      <c r="F6" s="274" t="s">
        <v>91</v>
      </c>
      <c r="G6" s="274" t="s">
        <v>85</v>
      </c>
      <c r="H6" s="268"/>
      <c r="I6" s="274" t="s">
        <v>90</v>
      </c>
      <c r="J6" s="274" t="s">
        <v>117</v>
      </c>
      <c r="K6" s="274" t="s">
        <v>118</v>
      </c>
      <c r="L6" s="274" t="s">
        <v>91</v>
      </c>
      <c r="M6" s="274" t="s">
        <v>85</v>
      </c>
      <c r="N6" s="294"/>
      <c r="O6" s="411" t="s">
        <v>67</v>
      </c>
      <c r="P6" s="448"/>
      <c r="Q6" s="448" t="str">
        <f>+A7</f>
        <v>México</v>
      </c>
      <c r="R6" s="449">
        <f>+G7</f>
        <v>1327.2696248208167</v>
      </c>
      <c r="Z6" s="448" t="s">
        <v>70</v>
      </c>
      <c r="AA6" s="449">
        <v>421.62026767494314</v>
      </c>
    </row>
    <row r="7" spans="1:27" ht="18" customHeight="1" x14ac:dyDescent="0.25">
      <c r="A7" s="450" t="s">
        <v>70</v>
      </c>
      <c r="B7" s="273"/>
      <c r="C7" s="451">
        <v>973.55427834342186</v>
      </c>
      <c r="D7" s="474">
        <v>53.155849912703005</v>
      </c>
      <c r="E7" s="474">
        <v>216.84525962880602</v>
      </c>
      <c r="F7" s="474">
        <v>83.714236935885992</v>
      </c>
      <c r="G7" s="452">
        <v>1327.2696248208167</v>
      </c>
      <c r="H7" s="268"/>
      <c r="I7" s="451">
        <v>1013.4177029916962</v>
      </c>
      <c r="J7" s="474">
        <v>73.510030356561003</v>
      </c>
      <c r="K7" s="474">
        <v>216.46156842269596</v>
      </c>
      <c r="L7" s="474">
        <v>90.246511323762945</v>
      </c>
      <c r="M7" s="452">
        <v>1393.635813094716</v>
      </c>
      <c r="N7" s="294"/>
      <c r="O7" s="453">
        <v>-4.7620897547492103E-2</v>
      </c>
      <c r="P7" s="448"/>
      <c r="Q7" s="448" t="str">
        <f>+A8</f>
        <v>Centroamérica</v>
      </c>
      <c r="R7" s="449">
        <f>+G8</f>
        <v>169.38262677734301</v>
      </c>
      <c r="Z7" s="448" t="s">
        <v>146</v>
      </c>
      <c r="AA7" s="449">
        <v>56.354738397873959</v>
      </c>
    </row>
    <row r="8" spans="1:27" ht="18" customHeight="1" x14ac:dyDescent="0.25">
      <c r="A8" s="450" t="s">
        <v>89</v>
      </c>
      <c r="B8" s="273"/>
      <c r="C8" s="474">
        <v>150.49196835103294</v>
      </c>
      <c r="D8" s="474">
        <v>6.164401840276998</v>
      </c>
      <c r="E8" s="474">
        <v>0.37549651749999996</v>
      </c>
      <c r="F8" s="474">
        <v>12.35076006853304</v>
      </c>
      <c r="G8" s="452">
        <v>169.38262677734301</v>
      </c>
      <c r="H8" s="268"/>
      <c r="I8" s="474">
        <v>149.65771934240681</v>
      </c>
      <c r="J8" s="474">
        <v>9.0700255412920026</v>
      </c>
      <c r="K8" s="474">
        <v>0.46338303020000005</v>
      </c>
      <c r="L8" s="474">
        <v>15.572731103301985</v>
      </c>
      <c r="M8" s="452">
        <v>174.76385901720079</v>
      </c>
      <c r="N8" s="294"/>
      <c r="O8" s="453">
        <v>-3.0791447786284842E-2</v>
      </c>
      <c r="P8" s="448"/>
      <c r="Q8" s="454" t="str">
        <f>+A10</f>
        <v>Colombia</v>
      </c>
      <c r="R8" s="455">
        <f>+G10</f>
        <v>180.65066451404502</v>
      </c>
      <c r="Z8" s="454" t="s">
        <v>71</v>
      </c>
      <c r="AA8" s="455">
        <v>60.386502522772929</v>
      </c>
    </row>
    <row r="9" spans="1:27" ht="18" customHeight="1" x14ac:dyDescent="0.25">
      <c r="A9" s="456" t="s">
        <v>5</v>
      </c>
      <c r="B9" s="273"/>
      <c r="C9" s="477">
        <v>1124.0462466944548</v>
      </c>
      <c r="D9" s="477">
        <v>59.320251752979999</v>
      </c>
      <c r="E9" s="477">
        <v>217.22075614630603</v>
      </c>
      <c r="F9" s="477">
        <v>96.064997004419027</v>
      </c>
      <c r="G9" s="457">
        <v>1496.6522515981599</v>
      </c>
      <c r="H9" s="268"/>
      <c r="I9" s="477">
        <v>1163.075422334103</v>
      </c>
      <c r="J9" s="477">
        <v>82.580055897853001</v>
      </c>
      <c r="K9" s="477">
        <v>216.92495145289595</v>
      </c>
      <c r="L9" s="477">
        <v>105.81924242706494</v>
      </c>
      <c r="M9" s="457">
        <v>1568.399672111917</v>
      </c>
      <c r="N9" s="294"/>
      <c r="O9" s="458">
        <v>-4.574562325503817E-2</v>
      </c>
      <c r="P9" s="448"/>
      <c r="Q9" s="454" t="str">
        <f>+A11</f>
        <v xml:space="preserve">      Brasil (3)</v>
      </c>
      <c r="R9" s="455">
        <f>+G11</f>
        <v>587.51809399841386</v>
      </c>
      <c r="Z9" s="454" t="s">
        <v>72</v>
      </c>
      <c r="AA9" s="455">
        <v>212.42395912885635</v>
      </c>
    </row>
    <row r="10" spans="1:27" ht="18" customHeight="1" x14ac:dyDescent="0.25">
      <c r="A10" s="450" t="s">
        <v>71</v>
      </c>
      <c r="B10" s="285"/>
      <c r="C10" s="474">
        <v>147.51288073511202</v>
      </c>
      <c r="D10" s="474">
        <v>11.737386911425</v>
      </c>
      <c r="E10" s="474">
        <v>12.426278609133</v>
      </c>
      <c r="F10" s="474">
        <v>8.9741182583750003</v>
      </c>
      <c r="G10" s="452">
        <v>180.65066451404502</v>
      </c>
      <c r="H10" s="268"/>
      <c r="I10" s="474">
        <v>147.66242881322268</v>
      </c>
      <c r="J10" s="474">
        <v>18.719553897572105</v>
      </c>
      <c r="K10" s="474">
        <v>14.364541596866362</v>
      </c>
      <c r="L10" s="474">
        <v>10.676737276284513</v>
      </c>
      <c r="M10" s="452">
        <v>191.42326158394565</v>
      </c>
      <c r="N10" s="294"/>
      <c r="O10" s="453">
        <v>-5.6276321805207918E-2</v>
      </c>
      <c r="P10" s="448"/>
      <c r="Q10" s="454" t="str">
        <f>+A12</f>
        <v>Argentina</v>
      </c>
      <c r="R10" s="455">
        <f>+G12</f>
        <v>89.176668205100427</v>
      </c>
      <c r="Z10" s="454" t="s">
        <v>147</v>
      </c>
      <c r="AA10" s="455">
        <v>34.7119140759213</v>
      </c>
    </row>
    <row r="11" spans="1:27" ht="18" customHeight="1" x14ac:dyDescent="0.25">
      <c r="A11" s="410" t="s">
        <v>162</v>
      </c>
      <c r="B11" s="285"/>
      <c r="C11" s="474">
        <v>516.26678124541388</v>
      </c>
      <c r="D11" s="474">
        <v>30.816441526999991</v>
      </c>
      <c r="E11" s="474">
        <v>6.7938827779999977</v>
      </c>
      <c r="F11" s="474">
        <v>33.640988447999987</v>
      </c>
      <c r="G11" s="452">
        <v>587.51809399841386</v>
      </c>
      <c r="H11" s="268"/>
      <c r="I11" s="474">
        <v>513.38629235000906</v>
      </c>
      <c r="J11" s="474">
        <v>35.741614039999796</v>
      </c>
      <c r="K11" s="474">
        <v>5.7478077639999903</v>
      </c>
      <c r="L11" s="474">
        <v>36.032407879997763</v>
      </c>
      <c r="M11" s="452">
        <v>590.90812203400662</v>
      </c>
      <c r="N11" s="294"/>
      <c r="O11" s="453">
        <v>-5.7369799283241152E-3</v>
      </c>
      <c r="P11" s="448"/>
      <c r="Q11" s="454" t="str">
        <f>+A13</f>
        <v>Uruguay</v>
      </c>
      <c r="R11" s="455">
        <f>+G13</f>
        <v>28.169351919349374</v>
      </c>
      <c r="Z11" s="454" t="s">
        <v>148</v>
      </c>
      <c r="AA11" s="455">
        <v>10.583861874763684</v>
      </c>
    </row>
    <row r="12" spans="1:27" ht="18" customHeight="1" x14ac:dyDescent="0.25">
      <c r="A12" s="450" t="s">
        <v>73</v>
      </c>
      <c r="B12" s="285"/>
      <c r="C12" s="474">
        <v>72.280346411161489</v>
      </c>
      <c r="D12" s="474">
        <v>6.707575584796996</v>
      </c>
      <c r="E12" s="474">
        <v>4.0011330847700037</v>
      </c>
      <c r="F12" s="474">
        <v>6.1876131243719295</v>
      </c>
      <c r="G12" s="452">
        <v>89.176668205100427</v>
      </c>
      <c r="H12" s="268"/>
      <c r="I12" s="474">
        <v>79.595575694491444</v>
      </c>
      <c r="J12" s="474">
        <v>10.116731285576545</v>
      </c>
      <c r="K12" s="474">
        <v>2.8411339086000051</v>
      </c>
      <c r="L12" s="474">
        <v>6.7440258286601038</v>
      </c>
      <c r="M12" s="452">
        <v>99.297466717328092</v>
      </c>
      <c r="N12" s="294"/>
      <c r="O12" s="453">
        <v>-0.10192403539396155</v>
      </c>
      <c r="P12" s="448"/>
      <c r="Q12" s="448"/>
      <c r="R12" s="459"/>
    </row>
    <row r="13" spans="1:27" ht="18" customHeight="1" x14ac:dyDescent="0.25">
      <c r="A13" s="450" t="s">
        <v>78</v>
      </c>
      <c r="B13" s="285"/>
      <c r="C13" s="474">
        <v>25.147922682901765</v>
      </c>
      <c r="D13" s="474">
        <v>2.7161256663659192</v>
      </c>
      <c r="E13" s="474">
        <v>0</v>
      </c>
      <c r="F13" s="474">
        <v>0.30530357008169184</v>
      </c>
      <c r="G13" s="452">
        <v>28.169351919349374</v>
      </c>
      <c r="H13" s="268"/>
      <c r="I13" s="474">
        <v>26.700182543895863</v>
      </c>
      <c r="J13" s="474">
        <v>2.3258864068295106</v>
      </c>
      <c r="K13" s="474">
        <v>0</v>
      </c>
      <c r="L13" s="474">
        <v>0.227983601240353</v>
      </c>
      <c r="M13" s="452">
        <v>29.254052551965728</v>
      </c>
      <c r="N13" s="294"/>
      <c r="O13" s="453">
        <v>-3.7078645110435016E-2</v>
      </c>
      <c r="P13" s="448"/>
      <c r="Q13" s="448"/>
      <c r="R13" s="459"/>
    </row>
    <row r="14" spans="1:27" ht="18" customHeight="1" x14ac:dyDescent="0.25">
      <c r="A14" s="456" t="s">
        <v>6</v>
      </c>
      <c r="B14" s="273"/>
      <c r="C14" s="477">
        <v>761.20793107458917</v>
      </c>
      <c r="D14" s="477">
        <v>51.977529689587911</v>
      </c>
      <c r="E14" s="477">
        <v>23.221294471903001</v>
      </c>
      <c r="F14" s="477">
        <v>49.108023400828607</v>
      </c>
      <c r="G14" s="457">
        <v>885.51477863690866</v>
      </c>
      <c r="H14" s="268"/>
      <c r="I14" s="477">
        <v>767.34447940161897</v>
      </c>
      <c r="J14" s="477">
        <v>66.903785629977961</v>
      </c>
      <c r="K14" s="477">
        <v>22.953483269466361</v>
      </c>
      <c r="L14" s="477">
        <v>53.681154586182735</v>
      </c>
      <c r="M14" s="457">
        <v>910.88290288724602</v>
      </c>
      <c r="N14" s="294"/>
      <c r="O14" s="458">
        <v>-2.785003886880244E-2</v>
      </c>
      <c r="P14" s="448"/>
      <c r="Q14" s="448"/>
      <c r="R14" s="459"/>
    </row>
    <row r="15" spans="1:27" ht="18" customHeight="1" thickBot="1" x14ac:dyDescent="0.3">
      <c r="A15" s="460" t="s">
        <v>86</v>
      </c>
      <c r="B15" s="460"/>
      <c r="C15" s="461">
        <v>1885.254177769044</v>
      </c>
      <c r="D15" s="461">
        <v>111.29778144256791</v>
      </c>
      <c r="E15" s="461">
        <v>240.44205061820904</v>
      </c>
      <c r="F15" s="461">
        <v>145.17302040524763</v>
      </c>
      <c r="G15" s="461">
        <v>2382.1670302350685</v>
      </c>
      <c r="H15" s="268"/>
      <c r="I15" s="461">
        <v>1930.4199017357219</v>
      </c>
      <c r="J15" s="461">
        <v>149.48384152783098</v>
      </c>
      <c r="K15" s="461">
        <v>239.87843472236233</v>
      </c>
      <c r="L15" s="461">
        <v>159.50039701324766</v>
      </c>
      <c r="M15" s="461">
        <v>2479.2825749991625</v>
      </c>
      <c r="N15" s="294"/>
      <c r="O15" s="462">
        <v>-3.917082536028671E-2</v>
      </c>
      <c r="P15" s="448"/>
      <c r="Q15" s="448"/>
      <c r="R15" s="459"/>
    </row>
    <row r="16" spans="1:27" ht="9.9499999999999993" customHeight="1" x14ac:dyDescent="0.25">
      <c r="A16" s="463"/>
      <c r="B16" s="463"/>
      <c r="C16" s="464"/>
      <c r="D16" s="464"/>
      <c r="E16" s="464"/>
      <c r="F16" s="464"/>
      <c r="G16" s="464"/>
      <c r="H16" s="464"/>
      <c r="I16" s="464"/>
      <c r="J16" s="464"/>
      <c r="K16" s="464"/>
      <c r="L16" s="464"/>
      <c r="M16" s="464"/>
      <c r="N16" s="464"/>
      <c r="O16" s="464"/>
      <c r="P16" s="448"/>
      <c r="Q16" s="448"/>
      <c r="R16" s="459"/>
    </row>
    <row r="17" spans="1:27" ht="15" customHeight="1" x14ac:dyDescent="0.2">
      <c r="A17" s="465" t="s">
        <v>166</v>
      </c>
      <c r="B17" s="463"/>
      <c r="C17" s="464"/>
      <c r="D17" s="464"/>
      <c r="E17" s="464"/>
      <c r="F17" s="464"/>
      <c r="G17" s="464"/>
      <c r="H17" s="464"/>
      <c r="I17" s="464"/>
      <c r="J17" s="464"/>
      <c r="K17" s="464"/>
      <c r="L17" s="464"/>
      <c r="M17" s="464"/>
      <c r="N17" s="464"/>
      <c r="O17" s="464"/>
      <c r="P17" s="448"/>
      <c r="Q17" s="448"/>
      <c r="R17" s="459"/>
    </row>
    <row r="18" spans="1:27" ht="15" customHeight="1" x14ac:dyDescent="0.2">
      <c r="A18" s="465" t="s">
        <v>167</v>
      </c>
      <c r="B18" s="463"/>
      <c r="C18" s="464"/>
      <c r="D18" s="464"/>
      <c r="E18" s="464"/>
      <c r="F18" s="464"/>
      <c r="G18" s="464"/>
      <c r="H18" s="464"/>
      <c r="I18" s="464"/>
      <c r="J18" s="464"/>
      <c r="K18" s="464"/>
      <c r="L18" s="464"/>
      <c r="M18" s="464"/>
      <c r="N18" s="464"/>
      <c r="O18" s="464"/>
      <c r="P18" s="448"/>
      <c r="Q18" s="448"/>
      <c r="R18" s="459"/>
    </row>
    <row r="19" spans="1:27" ht="17.25" customHeight="1" x14ac:dyDescent="0.25"/>
    <row r="20" spans="1:27" ht="23.25" customHeight="1" thickBot="1" x14ac:dyDescent="0.3">
      <c r="A20" s="469" t="s">
        <v>149</v>
      </c>
      <c r="B20" s="470"/>
      <c r="C20" s="470"/>
      <c r="D20" s="470"/>
      <c r="E20" s="470"/>
      <c r="F20" s="470"/>
      <c r="G20" s="470"/>
      <c r="H20" s="470"/>
      <c r="I20" s="470"/>
      <c r="J20" s="470"/>
      <c r="K20" s="470"/>
      <c r="L20" s="470"/>
      <c r="M20" s="470"/>
      <c r="N20" s="470"/>
      <c r="O20" s="470"/>
    </row>
    <row r="21" spans="1:27" ht="18" customHeight="1" x14ac:dyDescent="0.25">
      <c r="A21" s="267"/>
      <c r="B21" s="268"/>
      <c r="C21" s="534" t="s">
        <v>139</v>
      </c>
      <c r="D21" s="534"/>
      <c r="E21" s="534"/>
      <c r="F21" s="534"/>
      <c r="G21" s="534"/>
      <c r="H21" s="471"/>
      <c r="I21" s="534" t="s">
        <v>165</v>
      </c>
      <c r="J21" s="534"/>
      <c r="K21" s="534"/>
      <c r="L21" s="534"/>
      <c r="M21" s="534"/>
      <c r="N21" s="472"/>
      <c r="O21" s="271" t="s">
        <v>145</v>
      </c>
    </row>
    <row r="22" spans="1:27" ht="18" customHeight="1" x14ac:dyDescent="0.25">
      <c r="A22" s="447"/>
      <c r="B22" s="273"/>
      <c r="C22" s="274" t="s">
        <v>90</v>
      </c>
      <c r="D22" s="535" t="s">
        <v>150</v>
      </c>
      <c r="E22" s="535"/>
      <c r="F22" s="274" t="s">
        <v>91</v>
      </c>
      <c r="G22" s="274" t="s">
        <v>85</v>
      </c>
      <c r="H22" s="26"/>
      <c r="I22" s="274" t="s">
        <v>90</v>
      </c>
      <c r="J22" s="535" t="s">
        <v>150</v>
      </c>
      <c r="K22" s="535"/>
      <c r="L22" s="274" t="s">
        <v>91</v>
      </c>
      <c r="M22" s="274" t="s">
        <v>85</v>
      </c>
      <c r="N22" s="276"/>
      <c r="O22" s="411" t="s">
        <v>67</v>
      </c>
      <c r="P22" s="448"/>
      <c r="Q22" s="448" t="str">
        <f>+A23</f>
        <v>México</v>
      </c>
      <c r="R22" s="449">
        <f>+G23</f>
        <v>6160.7839672778364</v>
      </c>
      <c r="S22" s="473">
        <f>+R22/$R$28</f>
        <v>0.49392567623817685</v>
      </c>
      <c r="Z22" s="448" t="str">
        <f>+Z6</f>
        <v>México</v>
      </c>
      <c r="AA22" s="449">
        <v>2223.1484408595752</v>
      </c>
    </row>
    <row r="23" spans="1:27" ht="18" customHeight="1" x14ac:dyDescent="0.25">
      <c r="A23" s="450" t="s">
        <v>70</v>
      </c>
      <c r="B23" s="273"/>
      <c r="C23" s="451">
        <v>5188.6968756205961</v>
      </c>
      <c r="D23" s="538">
        <v>397.15165068777702</v>
      </c>
      <c r="E23" s="538"/>
      <c r="F23" s="451">
        <v>574.935440969463</v>
      </c>
      <c r="G23" s="452">
        <v>6160.7839672778364</v>
      </c>
      <c r="H23" s="26"/>
      <c r="I23" s="451">
        <v>6001.1036488061382</v>
      </c>
      <c r="J23" s="538">
        <v>544.44050738073997</v>
      </c>
      <c r="K23" s="538"/>
      <c r="L23" s="451">
        <v>698.26496626413189</v>
      </c>
      <c r="M23" s="452">
        <v>7243.8091224510099</v>
      </c>
      <c r="N23" s="451"/>
      <c r="O23" s="453">
        <v>-0.14951044911116074</v>
      </c>
      <c r="P23" s="448"/>
      <c r="Q23" s="448" t="str">
        <f>+A24</f>
        <v>Centroamérica</v>
      </c>
      <c r="R23" s="449">
        <f>+G24</f>
        <v>1191.0627488308457</v>
      </c>
      <c r="Z23" s="448" t="str">
        <f t="shared" ref="Z23:Z27" si="0">+Z7</f>
        <v xml:space="preserve">Centroamérica </v>
      </c>
      <c r="AA23" s="449">
        <v>465.26012466113332</v>
      </c>
    </row>
    <row r="24" spans="1:27" s="476" customFormat="1" ht="18" customHeight="1" x14ac:dyDescent="0.25">
      <c r="A24" s="450" t="s">
        <v>89</v>
      </c>
      <c r="B24" s="273"/>
      <c r="C24" s="474">
        <v>1022.1047787540844</v>
      </c>
      <c r="D24" s="538">
        <v>48.452241148546101</v>
      </c>
      <c r="E24" s="538"/>
      <c r="F24" s="474">
        <v>120.50572892821529</v>
      </c>
      <c r="G24" s="452">
        <v>1191.0627488308457</v>
      </c>
      <c r="H24" s="475"/>
      <c r="I24" s="474">
        <v>1201.3335486040646</v>
      </c>
      <c r="J24" s="538">
        <v>70.392734648377996</v>
      </c>
      <c r="K24" s="538"/>
      <c r="L24" s="474">
        <v>179.80574256624953</v>
      </c>
      <c r="M24" s="452">
        <v>1451.5320258186921</v>
      </c>
      <c r="N24" s="451"/>
      <c r="O24" s="453">
        <v>-0.17944438865614187</v>
      </c>
      <c r="P24" s="454"/>
      <c r="Q24" s="454" t="str">
        <f>+A26</f>
        <v>Colombia</v>
      </c>
      <c r="R24" s="455">
        <f>+G26</f>
        <v>1104.2625929754711</v>
      </c>
      <c r="Z24" s="448" t="str">
        <f t="shared" si="0"/>
        <v>Colombia</v>
      </c>
      <c r="AA24" s="455">
        <v>457.78916325243694</v>
      </c>
    </row>
    <row r="25" spans="1:27" ht="18" customHeight="1" x14ac:dyDescent="0.25">
      <c r="A25" s="456" t="s">
        <v>5</v>
      </c>
      <c r="B25" s="273"/>
      <c r="C25" s="477">
        <v>6210.8016543746808</v>
      </c>
      <c r="D25" s="539">
        <v>445.6038918363231</v>
      </c>
      <c r="E25" s="539"/>
      <c r="F25" s="477">
        <v>695.44116989767826</v>
      </c>
      <c r="G25" s="457">
        <v>7351.8467161086819</v>
      </c>
      <c r="H25" s="26"/>
      <c r="I25" s="477">
        <v>7202.4371974102032</v>
      </c>
      <c r="J25" s="539">
        <v>614.83324202911797</v>
      </c>
      <c r="K25" s="539"/>
      <c r="L25" s="477">
        <v>878.07070883038136</v>
      </c>
      <c r="M25" s="457">
        <v>8695.3411482697029</v>
      </c>
      <c r="N25" s="451"/>
      <c r="O25" s="458">
        <v>-0.15450738611082149</v>
      </c>
      <c r="P25" s="448"/>
      <c r="Q25" s="454" t="str">
        <f>+A27</f>
        <v xml:space="preserve">      Brasil (3)</v>
      </c>
      <c r="R25" s="455">
        <f>+G27</f>
        <v>3493.8326183490012</v>
      </c>
      <c r="Z25" s="448" t="str">
        <f t="shared" si="0"/>
        <v>Brasil</v>
      </c>
      <c r="AA25" s="455">
        <v>1435.6856428589988</v>
      </c>
    </row>
    <row r="26" spans="1:27" ht="18" customHeight="1" x14ac:dyDescent="0.25">
      <c r="A26" s="450" t="s">
        <v>71</v>
      </c>
      <c r="B26" s="285"/>
      <c r="C26" s="474">
        <v>880.37445985416912</v>
      </c>
      <c r="D26" s="538">
        <v>143.70202478850601</v>
      </c>
      <c r="E26" s="538"/>
      <c r="F26" s="474">
        <v>80.186108332795996</v>
      </c>
      <c r="G26" s="452">
        <v>1104.2625929754711</v>
      </c>
      <c r="H26" s="26"/>
      <c r="I26" s="474">
        <v>1071.8733282153869</v>
      </c>
      <c r="J26" s="538">
        <v>249.841651838979</v>
      </c>
      <c r="K26" s="538"/>
      <c r="L26" s="474">
        <v>116.91631658154698</v>
      </c>
      <c r="M26" s="452">
        <v>1438.6312966359128</v>
      </c>
      <c r="N26" s="451"/>
      <c r="O26" s="453">
        <v>-0.23242140251107257</v>
      </c>
      <c r="P26" s="448"/>
      <c r="Q26" s="454" t="str">
        <f>+A28</f>
        <v>Argentina</v>
      </c>
      <c r="R26" s="455">
        <f>+G28</f>
        <v>395.58429807999994</v>
      </c>
      <c r="Z26" s="448" t="str">
        <f t="shared" si="0"/>
        <v xml:space="preserve">Argentina </v>
      </c>
      <c r="AA26" s="455">
        <v>203.98149106</v>
      </c>
    </row>
    <row r="27" spans="1:27" ht="18" customHeight="1" x14ac:dyDescent="0.25">
      <c r="A27" s="410" t="s">
        <v>162</v>
      </c>
      <c r="B27" s="285"/>
      <c r="C27" s="474">
        <v>2916.3899865770013</v>
      </c>
      <c r="D27" s="538">
        <v>255.09147565799998</v>
      </c>
      <c r="E27" s="538"/>
      <c r="F27" s="474">
        <v>322.35115611399993</v>
      </c>
      <c r="G27" s="452">
        <v>3493.8326183490012</v>
      </c>
      <c r="H27" s="26"/>
      <c r="I27" s="474">
        <v>3342.7784459720001</v>
      </c>
      <c r="J27" s="538">
        <v>316.966410634</v>
      </c>
      <c r="K27" s="538"/>
      <c r="L27" s="474">
        <v>374.07211786499977</v>
      </c>
      <c r="M27" s="452">
        <v>4033.8169744709999</v>
      </c>
      <c r="N27" s="451"/>
      <c r="O27" s="453">
        <v>-0.13386436705964155</v>
      </c>
      <c r="P27" s="448"/>
      <c r="Q27" s="454" t="str">
        <f>+A29</f>
        <v>Uruguay</v>
      </c>
      <c r="R27" s="455">
        <f>+G29</f>
        <v>127.57299499999996</v>
      </c>
      <c r="Z27" s="448" t="str">
        <f t="shared" si="0"/>
        <v xml:space="preserve">Uruguay </v>
      </c>
      <c r="AA27" s="455">
        <v>54.994346000000007</v>
      </c>
    </row>
    <row r="28" spans="1:27" ht="18" customHeight="1" x14ac:dyDescent="0.25">
      <c r="A28" s="450" t="s">
        <v>73</v>
      </c>
      <c r="B28" s="285"/>
      <c r="C28" s="474">
        <v>318.55181507999998</v>
      </c>
      <c r="D28" s="538">
        <v>37.137703999999999</v>
      </c>
      <c r="E28" s="538"/>
      <c r="F28" s="474">
        <v>39.894779</v>
      </c>
      <c r="G28" s="452">
        <v>395.58429807999994</v>
      </c>
      <c r="H28" s="26"/>
      <c r="I28" s="474">
        <v>457.62364405999995</v>
      </c>
      <c r="J28" s="538">
        <v>63.250298999999998</v>
      </c>
      <c r="K28" s="538"/>
      <c r="L28" s="474">
        <v>49.482577999999997</v>
      </c>
      <c r="M28" s="452">
        <v>570.35652105999998</v>
      </c>
      <c r="N28" s="451"/>
      <c r="O28" s="453">
        <v>-0.30642627291292857</v>
      </c>
      <c r="P28" s="448"/>
      <c r="Q28" s="448"/>
      <c r="R28" s="459">
        <f>+SUM(R22:R27)</f>
        <v>12473.099220513155</v>
      </c>
      <c r="Z28" s="448"/>
      <c r="AA28" s="459">
        <v>4840.8592086921444</v>
      </c>
    </row>
    <row r="29" spans="1:27" ht="18" customHeight="1" x14ac:dyDescent="0.25">
      <c r="A29" s="450" t="s">
        <v>78</v>
      </c>
      <c r="B29" s="285"/>
      <c r="C29" s="474">
        <v>112.240916896328</v>
      </c>
      <c r="D29" s="538">
        <v>11.683512825065449</v>
      </c>
      <c r="E29" s="538"/>
      <c r="F29" s="474">
        <v>3.6485652786065099</v>
      </c>
      <c r="G29" s="452">
        <v>127.57299499999996</v>
      </c>
      <c r="H29" s="26"/>
      <c r="I29" s="474">
        <v>137.1315641779629</v>
      </c>
      <c r="J29" s="538">
        <v>10.2612638514381</v>
      </c>
      <c r="K29" s="538"/>
      <c r="L29" s="474">
        <v>2.4501894805989228</v>
      </c>
      <c r="M29" s="452">
        <v>149.84301750999992</v>
      </c>
      <c r="N29" s="451"/>
      <c r="O29" s="453">
        <v>-0.14862235745161601</v>
      </c>
      <c r="P29" s="448"/>
      <c r="Q29" s="448"/>
      <c r="R29" s="459"/>
    </row>
    <row r="30" spans="1:27" ht="18" customHeight="1" x14ac:dyDescent="0.25">
      <c r="A30" s="456" t="s">
        <v>6</v>
      </c>
      <c r="B30" s="273"/>
      <c r="C30" s="477">
        <v>4227.5571784074982</v>
      </c>
      <c r="D30" s="539">
        <v>447.61471727157141</v>
      </c>
      <c r="E30" s="539"/>
      <c r="F30" s="477">
        <v>446.08060872540239</v>
      </c>
      <c r="G30" s="457">
        <v>5121.2525044044723</v>
      </c>
      <c r="H30" s="27"/>
      <c r="I30" s="477">
        <v>5009.4069824253502</v>
      </c>
      <c r="J30" s="539">
        <v>640.31962532441696</v>
      </c>
      <c r="K30" s="539"/>
      <c r="L30" s="477">
        <v>542.92120192714572</v>
      </c>
      <c r="M30" s="457">
        <v>6192.6478096769124</v>
      </c>
      <c r="N30" s="451"/>
      <c r="O30" s="458">
        <v>-0.17301085710029063</v>
      </c>
      <c r="P30" s="448"/>
      <c r="Q30" s="448"/>
      <c r="R30" s="459"/>
    </row>
    <row r="31" spans="1:27" ht="18" customHeight="1" thickBot="1" x14ac:dyDescent="0.3">
      <c r="A31" s="460" t="s">
        <v>86</v>
      </c>
      <c r="B31" s="460"/>
      <c r="C31" s="478">
        <v>10438.358832782178</v>
      </c>
      <c r="D31" s="540">
        <v>893.21860910789451</v>
      </c>
      <c r="E31" s="540"/>
      <c r="F31" s="461">
        <v>1141.5217786230805</v>
      </c>
      <c r="G31" s="461">
        <v>12473.099220513155</v>
      </c>
      <c r="H31" s="27"/>
      <c r="I31" s="461">
        <v>12211.844179835552</v>
      </c>
      <c r="J31" s="540">
        <v>1255.1528673535349</v>
      </c>
      <c r="K31" s="540"/>
      <c r="L31" s="461">
        <v>1420.991910757527</v>
      </c>
      <c r="M31" s="461">
        <v>14887.988957946614</v>
      </c>
      <c r="N31" s="461"/>
      <c r="O31" s="462">
        <v>-0.16220389095227583</v>
      </c>
      <c r="P31" s="448"/>
      <c r="Q31" s="448"/>
      <c r="R31" s="459"/>
    </row>
    <row r="32" spans="1:27" ht="11.1" customHeight="1" x14ac:dyDescent="0.25">
      <c r="K32" s="541"/>
      <c r="L32" s="541"/>
    </row>
    <row r="33" spans="1:15" ht="24.95" customHeight="1" thickBot="1" x14ac:dyDescent="0.3">
      <c r="A33" s="470" t="s">
        <v>88</v>
      </c>
      <c r="B33" s="470"/>
      <c r="C33" s="470"/>
      <c r="D33" s="470"/>
      <c r="E33" s="470"/>
      <c r="F33" s="479"/>
      <c r="G33" s="479"/>
      <c r="H33" s="479"/>
      <c r="I33" s="479"/>
      <c r="J33" s="479"/>
      <c r="K33" s="479"/>
      <c r="L33" s="479"/>
      <c r="M33" s="479"/>
      <c r="N33" s="479"/>
      <c r="O33" s="479"/>
    </row>
    <row r="34" spans="1:15" ht="31.5" customHeight="1" x14ac:dyDescent="0.25">
      <c r="A34" s="480" t="s">
        <v>9</v>
      </c>
      <c r="C34" s="481" t="s">
        <v>139</v>
      </c>
      <c r="D34" s="481" t="s">
        <v>133</v>
      </c>
      <c r="E34" s="300" t="s">
        <v>67</v>
      </c>
    </row>
    <row r="35" spans="1:15" ht="18" customHeight="1" x14ac:dyDescent="0.25">
      <c r="A35" s="301" t="s">
        <v>70</v>
      </c>
      <c r="B35" s="482"/>
      <c r="C35" s="483">
        <v>65673.325970950013</v>
      </c>
      <c r="D35" s="483">
        <v>68750.449196850008</v>
      </c>
      <c r="E35" s="484">
        <v>-4.4757863575398793E-2</v>
      </c>
    </row>
    <row r="36" spans="1:15" ht="18" customHeight="1" x14ac:dyDescent="0.25">
      <c r="A36" s="301" t="s">
        <v>89</v>
      </c>
      <c r="B36" s="482"/>
      <c r="C36" s="483">
        <v>14037.230243836533</v>
      </c>
      <c r="D36" s="483">
        <v>13245.769610842928</v>
      </c>
      <c r="E36" s="484">
        <v>5.9751955246580613E-2</v>
      </c>
    </row>
    <row r="37" spans="1:15" ht="18" customHeight="1" x14ac:dyDescent="0.25">
      <c r="A37" s="406" t="s">
        <v>5</v>
      </c>
      <c r="B37" s="482"/>
      <c r="C37" s="485">
        <v>79710.556214786542</v>
      </c>
      <c r="D37" s="485">
        <v>81996.218807692931</v>
      </c>
      <c r="E37" s="486">
        <v>-2.7875219444777E-2</v>
      </c>
    </row>
    <row r="38" spans="1:15" ht="18" customHeight="1" x14ac:dyDescent="0.25">
      <c r="A38" s="301" t="s">
        <v>71</v>
      </c>
      <c r="B38" s="482"/>
      <c r="C38" s="483">
        <v>8846.7652174926898</v>
      </c>
      <c r="D38" s="483">
        <v>9887.7737076622579</v>
      </c>
      <c r="E38" s="484">
        <v>-0.10528239429295061</v>
      </c>
    </row>
    <row r="39" spans="1:15" ht="18" customHeight="1" x14ac:dyDescent="0.25">
      <c r="A39" s="301" t="s">
        <v>163</v>
      </c>
      <c r="B39" s="482"/>
      <c r="C39" s="483">
        <v>40126.268234758689</v>
      </c>
      <c r="D39" s="483">
        <v>43585.915521910516</v>
      </c>
      <c r="E39" s="484">
        <v>-7.9375349713892596E-2</v>
      </c>
    </row>
    <row r="40" spans="1:15" ht="18" customHeight="1" x14ac:dyDescent="0.25">
      <c r="A40" s="301" t="s">
        <v>73</v>
      </c>
      <c r="B40" s="482"/>
      <c r="C40" s="483">
        <v>4183.9319308858712</v>
      </c>
      <c r="D40" s="483">
        <v>4618.9890194760737</v>
      </c>
      <c r="E40" s="484">
        <v>-9.4188812044318393E-2</v>
      </c>
    </row>
    <row r="41" spans="1:15" ht="18" customHeight="1" x14ac:dyDescent="0.25">
      <c r="A41" s="301" t="s">
        <v>78</v>
      </c>
      <c r="B41" s="482"/>
      <c r="C41" s="483">
        <v>2147.1882590873829</v>
      </c>
      <c r="D41" s="483">
        <v>2414.8157401989088</v>
      </c>
      <c r="E41" s="484">
        <v>-0.11082728866488234</v>
      </c>
    </row>
    <row r="42" spans="1:15" ht="18" customHeight="1" x14ac:dyDescent="0.25">
      <c r="A42" s="406" t="s">
        <v>6</v>
      </c>
      <c r="B42" s="482"/>
      <c r="C42" s="485">
        <v>55304.153642224628</v>
      </c>
      <c r="D42" s="485">
        <v>60507.493989247756</v>
      </c>
      <c r="E42" s="486">
        <v>-8.5994973580425738E-2</v>
      </c>
    </row>
    <row r="43" spans="1:15" ht="18" customHeight="1" thickBot="1" x14ac:dyDescent="0.3">
      <c r="A43" s="460" t="s">
        <v>86</v>
      </c>
      <c r="B43" s="487"/>
      <c r="C43" s="488">
        <v>135014.70985701116</v>
      </c>
      <c r="D43" s="488">
        <v>142503.7127969407</v>
      </c>
      <c r="E43" s="462">
        <v>-5.2553037341566911E-2</v>
      </c>
      <c r="G43" s="464"/>
    </row>
    <row r="44" spans="1:15" ht="9.9499999999999993" customHeight="1" x14ac:dyDescent="0.25">
      <c r="C44" s="268"/>
      <c r="D44" s="268"/>
      <c r="E44" s="268"/>
      <c r="F44" s="268"/>
    </row>
    <row r="45" spans="1:15" ht="15" customHeight="1" x14ac:dyDescent="0.2">
      <c r="A45" s="465" t="s">
        <v>168</v>
      </c>
      <c r="C45" s="268"/>
      <c r="D45" s="268"/>
      <c r="E45" s="268"/>
      <c r="F45" s="268"/>
    </row>
    <row r="46" spans="1:15" ht="15" customHeight="1" x14ac:dyDescent="0.2">
      <c r="A46" s="465" t="s">
        <v>184</v>
      </c>
    </row>
    <row r="47" spans="1:15" ht="11.1" customHeight="1" x14ac:dyDescent="0.25">
      <c r="A47" s="489"/>
    </row>
  </sheetData>
  <mergeCells count="28">
    <mergeCell ref="D31:E31"/>
    <mergeCell ref="J31:K31"/>
    <mergeCell ref="K32:L32"/>
    <mergeCell ref="D28:E28"/>
    <mergeCell ref="J28:K28"/>
    <mergeCell ref="D29:E29"/>
    <mergeCell ref="J29:K29"/>
    <mergeCell ref="D30:E30"/>
    <mergeCell ref="J30:K30"/>
    <mergeCell ref="D25:E25"/>
    <mergeCell ref="J25:K25"/>
    <mergeCell ref="D26:E26"/>
    <mergeCell ref="J26:K26"/>
    <mergeCell ref="D27:E27"/>
    <mergeCell ref="J27:K27"/>
    <mergeCell ref="D22:E22"/>
    <mergeCell ref="J22:K22"/>
    <mergeCell ref="D23:E23"/>
    <mergeCell ref="J23:K23"/>
    <mergeCell ref="D24:E24"/>
    <mergeCell ref="J24:K24"/>
    <mergeCell ref="C21:G21"/>
    <mergeCell ref="I21:M21"/>
    <mergeCell ref="A1:O1"/>
    <mergeCell ref="A2:O2"/>
    <mergeCell ref="A4:O4"/>
    <mergeCell ref="C5:G5"/>
    <mergeCell ref="I5:M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Carátula</vt:lpstr>
      <vt:lpstr>Resumen por división</vt:lpstr>
      <vt:lpstr>Balance Consolidado</vt:lpstr>
      <vt:lpstr>KOF Consolidado</vt:lpstr>
      <vt:lpstr>Div Mex&amp;CA</vt:lpstr>
      <vt:lpstr>Div Sud</vt:lpstr>
      <vt:lpstr>Macroeconómicos</vt:lpstr>
      <vt:lpstr>Volumen T</vt:lpstr>
      <vt:lpstr>Volumen Acumulado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bryan.carlson@kof.com.mx</dc:creator>
  <cp:lastModifiedBy>SAP</cp:lastModifiedBy>
  <dcterms:created xsi:type="dcterms:W3CDTF">2019-04-23T17:24:11Z</dcterms:created>
  <dcterms:modified xsi:type="dcterms:W3CDTF">2020-10-24T02:35:04Z</dcterms:modified>
</cp:coreProperties>
</file>