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drawings/drawing6.xml" ContentType="application/vnd.openxmlformats-officedocument.drawing+xml"/>
  <Override PartName="/xl/activeX/activeX6.xml" ContentType="application/vnd.ms-office.activeX+xml"/>
  <Override PartName="/xl/activeX/activeX6.bin" ContentType="application/vnd.ms-office.activeX"/>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activeTab="1"/>
  </bookViews>
  <sheets>
    <sheet name="(+) Resumen" sheetId="1" r:id="rId1"/>
    <sheet name="(1) Consolidado Q" sheetId="2" r:id="rId2"/>
    <sheet name="(3) Division MX-CAM " sheetId="3" r:id="rId3"/>
    <sheet name="(4) Division SA" sheetId="4" r:id="rId4"/>
    <sheet name="(6) Asia" sheetId="5" r:id="rId5"/>
    <sheet name="(9) Balance  (2)" sheetId="6" r:id="rId6"/>
    <sheet name="1Q18" sheetId="7" r:id="rId7"/>
    <sheet name="(12) Macroeconomicos (2)" sheetId="8" r:id="rId8"/>
  </sheets>
  <externalReferences>
    <externalReference r:id="rId9"/>
  </externalReferences>
  <definedNames>
    <definedName name="__FPMExcelClient_CellBasedFunctionStatus" localSheetId="0" hidden="1">"2_1_2_2_2_2"</definedName>
    <definedName name="__FPMExcelClient_CellBasedFunctionStatus" localSheetId="1" hidden="1">"2_2_2_2_2_2"</definedName>
    <definedName name="__FPMExcelClient_CellBasedFunctionStatus" localSheetId="7" hidden="1">"2_1_2_2_2_2"</definedName>
    <definedName name="__FPMExcelClient_CellBasedFunctionStatus" localSheetId="2" hidden="1">"2_2_2_2_2_2"</definedName>
    <definedName name="__FPMExcelClient_CellBasedFunctionStatus" localSheetId="3" hidden="1">"2_2_2_2_2_2"</definedName>
    <definedName name="__FPMExcelClient_CellBasedFunctionStatus" localSheetId="4" hidden="1">"2_2_2_2_2_2"</definedName>
    <definedName name="__FPMExcelClient_CellBasedFunctionStatus" localSheetId="5" hidden="1">"2_2_2_2_2_2"</definedName>
    <definedName name="__FPMExcelClient_Connection" localSheetId="0">"_FPM_BPCNW10_[http://hcepmp00.kof.com.mx:8010/sap/bpc/]_[KOF]_[Consolidation]_[false]_[false]\1"</definedName>
    <definedName name="__FPMExcelClient_RefreshTime" localSheetId="0">636353365838290000</definedName>
    <definedName name="_xlnm.Print_Area" localSheetId="0">'(+) Resumen'!$A$2:$K$14</definedName>
    <definedName name="_xlnm.Print_Area" localSheetId="1">'(1) Consolidado Q'!$B$1:$K$43</definedName>
    <definedName name="_xlnm.Print_Area" localSheetId="7">'(12) Macroeconomicos (2)'!$A$1:$H$44</definedName>
    <definedName name="_xlnm.Print_Area" localSheetId="2">'(3) Division MX-CAM '!$B$1:$K$27</definedName>
    <definedName name="_xlnm.Print_Area" localSheetId="3">'(4) Division SA'!$B$1:$K$28</definedName>
    <definedName name="_xlnm.Print_Area" localSheetId="4">'(6) Asia'!$B$1:$K$26</definedName>
    <definedName name="_xlnm.Print_Area" localSheetId="5">'(9) Balance  (2)'!$A$1:$F$37</definedName>
    <definedName name="EPMWorkbookOptions_1" hidden="1">"D0UAAB+LCAAAAAAABADtnGtvmzwUgL9P2n+I8j3hnktFMzECKxuBFEi7vlWFIDgtWgKZoU377+eQGyTQpV3eKgSkqiL28fHxw7GPL8jsl+fJuPIEYOD63nmVqOPVCvCGvuN69+fVx3BUIxrVL53Pn9hrH/6yff+XOg2RaFBB5bzg7DlwzqsPYTg9w7DZbFafUXUf3mMkjhPYz56sDx/AxKquhd2/C9dcLwgtbwiqqNZKheV9zwPDeZ2Gzz9C"</definedName>
    <definedName name="EPMWorkbookOptions_2" hidden="1">"CLzwygWzKDOR3bVCa5mK0hVrAhbVrqsMwWT6CN2ozkEAYB+CEUD6hqCOmlHtmGK/Z37t88o1gZu3y0IEXieoVp2qkwR+1sJxHAusKWZPh9ideftDFdF/ZELgj13HmluBfo+scQDuWGxuwsYgbjodu0MrBm9vw1Y6klpiycv2dhKWbBmwoLUBWMEysy5cxwFe150AL4jMzRbdmBokZJCU/uDP1jp4f+zDTggfAYulZLxWNGpFSsmd1i0LIggh"</definedName>
    <definedName name="EPMWorkbookOptions_3" hidden="1">"eA5F68mHbojsit7HovBO3h7lRRcGYcyA9PwtRWsrswHtKxWXG3ju70cQtZzjeXWgGCyWlvmajgVx1K8ZHHk2EVOQ9i6isip0AOzgLLZ4SNUeTMfWSx/6UwDDlw7BNJgRsEc1puHQNZoctWstBoAabgGSduwm3bSpec3JUimKZSsIdTBGXRw4PTCx0UiVIpZ0ylQBJLIoH8N0u4R4V7/tc5qgGBcEehQFXlVM1NVx1Il3ymTovnABtODw4WUj"</definedName>
    <definedName name="EPMWorkbookOptions_4" hidden="1">"WkHj3Znnjs+rc+epbvWi11/vfmVZ7G+tPiCWa94UJZkrmSyZUOiRKmnEPOQ/TTQ5sccJlyWWGBbZRD8M1HckThb0vKNhsX2G5FhU+f8i4KArGYbGSfL7gyCO02hSt38MJE4wBq4xJt12ka4anJx3lz00GUnpD4wb7vtAN/Lfnw8Jh4pmT0JXNckCT55SwJBrMEQJZrs7yaYo5J3J8URFnjOEb6p28+6YSFEMQ9P0/jGRfENMtEDbbrfpds2x"</definedName>
    <definedName name="EPMWorkbookOptions_5" hidden="1">"bapGM0SrZo+aVs1qOJTdphiSHDlHEBNXELciIm8MihsN05mgCYKJuJRQ4lDQOgjHC7s2zHaUeU7eqRzPSI/ISsb7x/lGk8Bbreb+4zx1emufBcLkPE02f9CNvHvpYYFoBE2WRJIu0i6BbLtIYVc2mUgauUdyPOFOlNXrf9noazQo6g07ffTpRbs5wZ1JGYeW3/P0nPvp4ZjoJY/kcag8+K6agijwhnSlllxWXFTjQtBKHGs3Ma/5vNM4nmAn"</definedName>
    <definedName name="EPMWorkbookOptions_6" hidden="1">"KYag8eoHft3BnF68W0LcOrwxC32mlcFElxROl74pXGFHtAwwotDTc//Ny/GMa1rf4Aca4su/f+Pq7WNb4/ROKGIgkZ+iv95PJffx92AwrgSxZLFxjJLFkoUiFXYBs8Oiz33NO4vjiWs6r/aFD4xozdObrUcIt7diCnwUk8qjyCcxmUByv8l+aCL5P3Y4NBE690SOJ9YZUu8jQ13r9BZvc4JJJyVxolm/LOwnQxlA8MIG/ywgTAkkCYQogSSB"</definedName>
    <definedName name="EPMWorkbookOptions_7" hidden="1">"5H56eDyBridw+kAT9A8Mdu3TW9etKC52HW6Mbt4d9DAg+oImqV2psHu2SRqX+XeLA45bewglrEkXYrG02yISqStxpG33Ho144u7dG6wGRhAED6qnToG3umQhmRjJ8WNgwblS1dOtJ7CS3E6OZFeXjKDRKowwrqR3M5LyM2f51lgpuLKga9lj0APwfqNhJ/3zp43a5aUmnT+ieam5D0UAAA=="</definedName>
    <definedName name="HIP" localSheetId="3">#REF!</definedName>
    <definedName name="HIP" localSheetId="4">#REF!</definedName>
    <definedName name="HIP">#REF!</definedName>
  </definedNames>
  <calcPr calcId="145621"/>
</workbook>
</file>

<file path=xl/calcChain.xml><?xml version="1.0" encoding="utf-8"?>
<calcChain xmlns="http://schemas.openxmlformats.org/spreadsheetml/2006/main">
  <c r="A29" i="8" l="1"/>
  <c r="H24" i="7"/>
  <c r="B24" i="7"/>
  <c r="A15" i="5"/>
  <c r="A9" i="5"/>
  <c r="A10" i="5" s="1"/>
  <c r="A11" i="5" s="1"/>
  <c r="A12" i="5" s="1"/>
  <c r="A13" i="5" s="1"/>
  <c r="A14" i="5" s="1"/>
  <c r="A9" i="4"/>
  <c r="A10" i="4" s="1"/>
  <c r="A11" i="4" s="1"/>
  <c r="A12" i="4" s="1"/>
  <c r="A13" i="4" s="1"/>
  <c r="A14" i="4" s="1"/>
  <c r="A15" i="4" s="1"/>
  <c r="A16" i="4" s="1"/>
  <c r="B3" i="4"/>
  <c r="A9" i="3"/>
  <c r="A10" i="3" s="1"/>
  <c r="A11" i="3" s="1"/>
  <c r="A12" i="3" s="1"/>
  <c r="A13" i="3" s="1"/>
  <c r="A14" i="3" s="1"/>
  <c r="A15" i="3" s="1"/>
  <c r="A16" i="3" s="1"/>
  <c r="F4" i="3"/>
  <c r="F4" i="4" s="1"/>
  <c r="C4" i="3"/>
  <c r="C4" i="4" s="1"/>
  <c r="A18" i="2"/>
  <c r="A19" i="2" s="1"/>
  <c r="A20" i="2" s="1"/>
  <c r="A21" i="2" s="1"/>
  <c r="A22" i="2" s="1"/>
  <c r="A23" i="2" s="1"/>
  <c r="A24" i="2" s="1"/>
  <c r="A25" i="2" s="1"/>
  <c r="A26" i="2" s="1"/>
  <c r="A27" i="2" s="1"/>
  <c r="A28" i="2" s="1"/>
  <c r="A29" i="2" s="1"/>
  <c r="A30" i="2" s="1"/>
  <c r="A31" i="2" s="1"/>
  <c r="A32" i="2" s="1"/>
  <c r="A33" i="2" s="1"/>
  <c r="A17" i="2"/>
  <c r="A8" i="2"/>
  <c r="A9" i="2" s="1"/>
  <c r="A10" i="2" s="1"/>
  <c r="A11" i="2" s="1"/>
  <c r="A12" i="2" s="1"/>
  <c r="A13" i="2" s="1"/>
  <c r="A14" i="2" s="1"/>
  <c r="A15" i="2" s="1"/>
  <c r="F4" i="2"/>
  <c r="A17" i="5" l="1"/>
  <c r="A18" i="4"/>
  <c r="A18" i="3"/>
</calcChain>
</file>

<file path=xl/sharedStrings.xml><?xml version="1.0" encoding="utf-8"?>
<sst xmlns="http://schemas.openxmlformats.org/spreadsheetml/2006/main" count="303" uniqueCount="186">
  <si>
    <t>Primer Trimestre</t>
  </si>
  <si>
    <t>Reportado</t>
  </si>
  <si>
    <r>
      <t xml:space="preserve">Comparable </t>
    </r>
    <r>
      <rPr>
        <b/>
        <vertAlign val="superscript"/>
        <sz val="11"/>
        <rFont val="Arial Narrow"/>
        <family val="2"/>
      </rPr>
      <t>(1)</t>
    </r>
  </si>
  <si>
    <t>Expresado en millones de pesos mexicanos.</t>
  </si>
  <si>
    <r>
      <rPr>
        <sz val="11"/>
        <rFont val="Symbol"/>
        <family val="1"/>
        <charset val="2"/>
      </rPr>
      <t>D</t>
    </r>
    <r>
      <rPr>
        <sz val="11"/>
        <rFont val="Arial Narrow"/>
        <family val="2"/>
      </rPr>
      <t>%</t>
    </r>
  </si>
  <si>
    <t>Ingresos totales</t>
  </si>
  <si>
    <t>Utilidad bruta</t>
  </si>
  <si>
    <t>Utilidad de operación</t>
  </si>
  <si>
    <r>
      <t xml:space="preserve">Flujo operativo </t>
    </r>
    <r>
      <rPr>
        <vertAlign val="superscript"/>
        <sz val="11"/>
        <rFont val="Arial Narrow"/>
        <family val="2"/>
      </rPr>
      <t>(2)</t>
    </r>
  </si>
  <si>
    <t>Utilidad neta atribuible a la participación controladora</t>
  </si>
  <si>
    <r>
      <t xml:space="preserve">Utilidad por acción </t>
    </r>
    <r>
      <rPr>
        <vertAlign val="superscript"/>
        <sz val="11"/>
        <rFont val="Arial Narrow"/>
        <family val="2"/>
      </rPr>
      <t>(3)</t>
    </r>
  </si>
  <si>
    <r>
      <t xml:space="preserve">(2) </t>
    </r>
    <r>
      <rPr>
        <sz val="9"/>
        <rFont val="Arial Narrow"/>
        <family val="2"/>
      </rPr>
      <t>Flujo Operativo = utilidad de operación + depreciación + amortización y otros cargos virtuales de operación.</t>
    </r>
  </si>
  <si>
    <r>
      <t>(3)</t>
    </r>
    <r>
      <rPr>
        <sz val="9"/>
        <rFont val="Arial Narrow"/>
        <family val="2"/>
      </rPr>
      <t xml:space="preserve"> Utilidad por acción (UPA) del 1T'18 calculada con 2,100.8 millones de acciones en circulación.</t>
    </r>
  </si>
  <si>
    <t>T_K46v - KOF SIN VENEZUELA</t>
  </si>
  <si>
    <t>Trimestre - Estado de Resultados Consolidado</t>
  </si>
  <si>
    <r>
      <t>Expresado en millones de pesos mexicanos</t>
    </r>
    <r>
      <rPr>
        <vertAlign val="superscript"/>
        <sz val="9"/>
        <color theme="1"/>
        <rFont val="Arial Narrow"/>
        <family val="2"/>
      </rPr>
      <t>(1)</t>
    </r>
  </si>
  <si>
    <t>1T 18</t>
  </si>
  <si>
    <t>% Ing</t>
  </si>
  <si>
    <t>1T 17</t>
  </si>
  <si>
    <r>
      <rPr>
        <b/>
        <sz val="11"/>
        <color theme="1"/>
        <rFont val="Symbol"/>
        <family val="1"/>
        <charset val="2"/>
      </rPr>
      <t>D</t>
    </r>
    <r>
      <rPr>
        <b/>
        <sz val="11"/>
        <color theme="1"/>
        <rFont val="Arial Narrow"/>
        <family val="2"/>
      </rPr>
      <t xml:space="preserve"> % 
Reportado</t>
    </r>
  </si>
  <si>
    <r>
      <rPr>
        <b/>
        <sz val="11"/>
        <color indexed="8"/>
        <rFont val="Symbol"/>
        <family val="1"/>
        <charset val="2"/>
      </rPr>
      <t>D</t>
    </r>
    <r>
      <rPr>
        <b/>
        <sz val="11"/>
        <color indexed="8"/>
        <rFont val="Arial Narrow"/>
        <family val="2"/>
      </rPr>
      <t xml:space="preserve"> % 
Comparable </t>
    </r>
    <r>
      <rPr>
        <b/>
        <vertAlign val="superscript"/>
        <sz val="11"/>
        <color indexed="8"/>
        <rFont val="Arial Narrow"/>
        <family val="2"/>
      </rPr>
      <t>(8)</t>
    </r>
  </si>
  <si>
    <t>Transacciones (millones de transacciones)</t>
  </si>
  <si>
    <r>
      <t xml:space="preserve">Volumen (millones de cajas unidad) </t>
    </r>
    <r>
      <rPr>
        <b/>
        <vertAlign val="superscript"/>
        <sz val="11"/>
        <color theme="1"/>
        <rFont val="Arial Narrow"/>
        <family val="2"/>
      </rPr>
      <t>(2)</t>
    </r>
  </si>
  <si>
    <r>
      <t xml:space="preserve">Precio promedio por caja unidad </t>
    </r>
    <r>
      <rPr>
        <vertAlign val="superscript"/>
        <sz val="11"/>
        <color theme="1"/>
        <rFont val="Arial Narrow"/>
        <family val="2"/>
      </rPr>
      <t>(2)</t>
    </r>
  </si>
  <si>
    <t>Ventas netas</t>
  </si>
  <si>
    <t>Otros ingresos de operación</t>
  </si>
  <si>
    <r>
      <t xml:space="preserve">Ingresos totales </t>
    </r>
    <r>
      <rPr>
        <b/>
        <vertAlign val="superscript"/>
        <sz val="11"/>
        <color theme="1"/>
        <rFont val="Arial Narrow"/>
        <family val="2"/>
      </rPr>
      <t>(3)</t>
    </r>
  </si>
  <si>
    <t>Costo de ventas</t>
  </si>
  <si>
    <t>Gastos de operación</t>
  </si>
  <si>
    <t xml:space="preserve">Otros gastos operativos, neto  </t>
  </si>
  <si>
    <t>NA</t>
  </si>
  <si>
    <r>
      <t xml:space="preserve">Método de participación operativo en los resultados de asociadas </t>
    </r>
    <r>
      <rPr>
        <vertAlign val="superscript"/>
        <sz val="11"/>
        <color theme="1"/>
        <rFont val="Arial Narrow"/>
        <family val="2"/>
      </rPr>
      <t>(4)</t>
    </r>
  </si>
  <si>
    <r>
      <t xml:space="preserve">Utilidad de operación </t>
    </r>
    <r>
      <rPr>
        <b/>
        <vertAlign val="superscript"/>
        <sz val="11"/>
        <color theme="1"/>
        <rFont val="Arial Narrow"/>
        <family val="2"/>
      </rPr>
      <t>(5)</t>
    </r>
  </si>
  <si>
    <t>Otros gastos no operativos, neto</t>
  </si>
  <si>
    <r>
      <t>Método de participación no operativo en los resultados de asociadas</t>
    </r>
    <r>
      <rPr>
        <vertAlign val="superscript"/>
        <sz val="11"/>
        <color theme="1"/>
        <rFont val="Arial Narrow"/>
        <family val="2"/>
      </rPr>
      <t>(6)</t>
    </r>
  </si>
  <si>
    <t>Gastos financieros</t>
  </si>
  <si>
    <t>Productos financieros</t>
  </si>
  <si>
    <t>Gastos financieros, neto</t>
  </si>
  <si>
    <t>Pérdida (utilidad) cambiaria</t>
  </si>
  <si>
    <t>(Utilidad) pérdida por posición monetaria en subsidiarias hiperinflacionarias</t>
  </si>
  <si>
    <t>(Utilidad) pérdida en instrumentos financieros</t>
  </si>
  <si>
    <t>Resultado integral de financiamiento</t>
  </si>
  <si>
    <t>Utilidad antes de impuestos</t>
  </si>
  <si>
    <t>Impuestos</t>
  </si>
  <si>
    <t>Utilidad neta consolidada</t>
  </si>
  <si>
    <t>Participación no controladora</t>
  </si>
  <si>
    <r>
      <t xml:space="preserve">Utilidad de operación </t>
    </r>
    <r>
      <rPr>
        <vertAlign val="superscript"/>
        <sz val="11"/>
        <color theme="1"/>
        <rFont val="Arial Narrow"/>
        <family val="2"/>
      </rPr>
      <t>(5)</t>
    </r>
  </si>
  <si>
    <t>Depreciación</t>
  </si>
  <si>
    <t>Amortización y otros cargos virtuales</t>
  </si>
  <si>
    <r>
      <t xml:space="preserve">Flujo operativo </t>
    </r>
    <r>
      <rPr>
        <b/>
        <vertAlign val="superscript"/>
        <sz val="11"/>
        <color theme="1"/>
        <rFont val="Arial Narrow"/>
        <family val="2"/>
      </rPr>
      <t>(5)(7)</t>
    </r>
  </si>
  <si>
    <t>CAPEX</t>
  </si>
  <si>
    <r>
      <t>(1)</t>
    </r>
    <r>
      <rPr>
        <sz val="8"/>
        <color indexed="63"/>
        <rFont val="Times New Roman"/>
        <family val="1"/>
      </rPr>
      <t xml:space="preserve"> Excepto transacciones, volumen y precio promedio por caja unidad.</t>
    </r>
  </si>
  <si>
    <r>
      <t>(2)</t>
    </r>
    <r>
      <rPr>
        <sz val="8"/>
        <color indexed="63"/>
        <rFont val="Times New Roman"/>
        <family val="1"/>
      </rPr>
      <t xml:space="preserve"> Volumen y precio promedio por caja unidad excluyen los resultados de cerveza.</t>
    </r>
  </si>
  <si>
    <r>
      <t>(3)</t>
    </r>
    <r>
      <rPr>
        <sz val="8"/>
        <color indexed="63"/>
        <rFont val="Times New Roman"/>
        <family val="1"/>
      </rPr>
      <t xml:space="preserve"> Incluye ingresos totales de Ps. 19,084  millones de nuestra operación en México, Ps. 14,848 millones de nuestra operación en Brasil, Ps. 3,600 millones de nuestra operación en Colombia, Ps. 3,397 millones de nuestra operación en Argentina, y  Ps. 5,591 millones de nuestra operación en Filipinas para el primer trimestre de 2018; y Ps. 18,113 millones de nuestra operación en México, Ps. 16,074 millones de nuestra operación en Brasil, Ps. 3,635 millones de nuestra operación en Colombia, y Ps.  3,707 millones de nuestra operación en Argentina para el mismo periodo del año anterior. Los ingresos totales incluyen ingresos de cerveza en Brasil de Ps.  3,586 millones para el primer trimestre de 2018 y de Ps. 3,525 millones para el mismo periodo del año anterior.</t>
    </r>
  </si>
  <si>
    <r>
      <t>(4)</t>
    </r>
    <r>
      <rPr>
        <sz val="8"/>
        <color indexed="63"/>
        <rFont val="Times New Roman"/>
        <family val="1"/>
      </rPr>
      <t xml:space="preserve"> Incluye método de participación en Jugos del Valle, Leao Alimentos, Estrella Azul, entre otros. Para enero'17 incluye Coca-Cola FEMSA Philippines, Inc.</t>
    </r>
  </si>
  <si>
    <r>
      <t>(5)</t>
    </r>
    <r>
      <rPr>
        <sz val="8"/>
        <color indexed="63"/>
        <rFont val="Times New Roman"/>
        <family val="1"/>
      </rPr>
      <t xml:space="preserve"> Las líneas de utilidad de operación y el flujo operativo se presentan como una medida no contable para comodidad del lector</t>
    </r>
  </si>
  <si>
    <r>
      <t>(6)</t>
    </r>
    <r>
      <rPr>
        <sz val="8"/>
        <color indexed="63"/>
        <rFont val="Times New Roman"/>
        <family val="1"/>
      </rPr>
      <t xml:space="preserve"> Incluye método de participación en PIASA, IEQSA, Beta San Miguel, IMER y KSP Participacoes entre otros.</t>
    </r>
  </si>
  <si>
    <r>
      <t>(7)</t>
    </r>
    <r>
      <rPr>
        <sz val="8"/>
        <color indexed="63"/>
        <rFont val="Times New Roman"/>
        <family val="1"/>
      </rPr>
      <t xml:space="preserve"> Flujo operativo = utilidad de operación + depreciación, amortización y otros cargos virtuales de operación</t>
    </r>
  </si>
  <si>
    <r>
      <t>(8)</t>
    </r>
    <r>
      <rPr>
        <sz val="8"/>
        <color indexed="63"/>
        <rFont val="Times New Roman"/>
        <family val="1"/>
      </rPr>
      <t xml:space="preserve">  Comparable: con respecto a comparaciones año con año, el cambio en una medición dada excluyendo los efectos de (i) fusiones, adquisiciones y desinversiones, (ii) efectos de traducción resultado de movimientos en el tipo de cambio, (iii) el resultado de Coca-Cola FEMSA de Venezuela para 2017 e incluye los resultados de Coca-Cola FEMSA Philippines Inc, como si la consolidación hubiera sido  a inicios del primer trimestre de 2017. </t>
    </r>
  </si>
  <si>
    <t>L_K49 - Mexico y Centroamerica</t>
  </si>
  <si>
    <t>División México y Centroamérica</t>
  </si>
  <si>
    <t>Información Trimestral</t>
  </si>
  <si>
    <r>
      <rPr>
        <b/>
        <sz val="11"/>
        <color theme="1"/>
        <rFont val="Symbol"/>
        <family val="1"/>
        <charset val="2"/>
      </rPr>
      <t>D</t>
    </r>
    <r>
      <rPr>
        <b/>
        <sz val="11"/>
        <color theme="1"/>
        <rFont val="Arial Narrow"/>
        <family val="2"/>
      </rPr>
      <t xml:space="preserve"> % 
Comparable</t>
    </r>
    <r>
      <rPr>
        <b/>
        <vertAlign val="superscript"/>
        <sz val="11"/>
        <color theme="1"/>
        <rFont val="Arial Narrow"/>
        <family val="2"/>
      </rPr>
      <t>(6)</t>
    </r>
  </si>
  <si>
    <t>Volumen (millones de cajas unidad)</t>
  </si>
  <si>
    <t>Precio promedio por caja unidad</t>
  </si>
  <si>
    <t>Ventas netas.</t>
  </si>
  <si>
    <t>Otros ingresos de operación.</t>
  </si>
  <si>
    <r>
      <t xml:space="preserve">Ingresos totales </t>
    </r>
    <r>
      <rPr>
        <b/>
        <vertAlign val="superscript"/>
        <sz val="11"/>
        <color theme="1"/>
        <rFont val="Arial Narrow"/>
        <family val="2"/>
      </rPr>
      <t>(2)</t>
    </r>
  </si>
  <si>
    <t>Otros gastos operativos, neto</t>
  </si>
  <si>
    <r>
      <t xml:space="preserve">Método de participación operativo en resultados de asociadas </t>
    </r>
    <r>
      <rPr>
        <vertAlign val="superscript"/>
        <sz val="11"/>
        <color theme="1"/>
        <rFont val="Arial Narrow"/>
        <family val="2"/>
      </rPr>
      <t>(3)</t>
    </r>
  </si>
  <si>
    <r>
      <t xml:space="preserve">Utilidad de operación </t>
    </r>
    <r>
      <rPr>
        <b/>
        <vertAlign val="superscript"/>
        <sz val="11"/>
        <color theme="1"/>
        <rFont val="Arial Narrow"/>
        <family val="2"/>
      </rPr>
      <t>(4)</t>
    </r>
  </si>
  <si>
    <t>Depreciación, amortización y otros cargos virtuales</t>
  </si>
  <si>
    <r>
      <t xml:space="preserve">Flujo operativo </t>
    </r>
    <r>
      <rPr>
        <b/>
        <vertAlign val="superscript"/>
        <sz val="11"/>
        <color theme="1"/>
        <rFont val="Arial Narrow"/>
        <family val="2"/>
      </rPr>
      <t>(4)(5)</t>
    </r>
  </si>
  <si>
    <r>
      <rPr>
        <b/>
        <sz val="11"/>
        <color theme="1"/>
        <rFont val="Symbol"/>
        <family val="1"/>
        <charset val="2"/>
      </rPr>
      <t>D</t>
    </r>
    <r>
      <rPr>
        <b/>
        <sz val="11"/>
        <color theme="1"/>
        <rFont val="Arial Narrow"/>
        <family val="2"/>
      </rPr>
      <t xml:space="preserve"> % 
Reported</t>
    </r>
  </si>
  <si>
    <r>
      <t>(1)</t>
    </r>
    <r>
      <rPr>
        <sz val="8"/>
        <color indexed="63"/>
        <rFont val="Times New Roman"/>
        <family val="1"/>
      </rPr>
      <t xml:space="preserve"> Excepto transacciones, volumen y precio promedio por caja unidad</t>
    </r>
  </si>
  <si>
    <r>
      <t xml:space="preserve">(2) </t>
    </r>
    <r>
      <rPr>
        <sz val="8"/>
        <color indexed="63"/>
        <rFont val="Times New Roman"/>
        <family val="1"/>
      </rPr>
      <t>Incluye ingresos totales en México por Ps. 19,084  millones durante el primer trimestre de 2018 y Ps. 18,113 millones durante el mismo periodo del año anterior.</t>
    </r>
  </si>
  <si>
    <r>
      <rPr>
        <vertAlign val="superscript"/>
        <sz val="6.4"/>
        <color theme="1"/>
        <rFont val="Times New Roman"/>
        <family val="1"/>
      </rPr>
      <t xml:space="preserve">(3) </t>
    </r>
    <r>
      <rPr>
        <sz val="8"/>
        <color theme="1"/>
        <rFont val="Times New Roman"/>
        <family val="1"/>
      </rPr>
      <t>Incluye método de participación en Jugos del Valle, Leao Alimentos, Estrella Azul, entre otros. Para enero'17 incluye Coca-Cola FEMSA Philippines, Inc.</t>
    </r>
  </si>
  <si>
    <r>
      <rPr>
        <vertAlign val="superscript"/>
        <sz val="6.4"/>
        <rFont val="Times New Roman"/>
        <family val="1"/>
      </rPr>
      <t>(4)</t>
    </r>
    <r>
      <rPr>
        <sz val="8"/>
        <rFont val="Times New Roman"/>
        <family val="1"/>
      </rPr>
      <t xml:space="preserve"> Las líneas de utilidad de operación y el flujo operativo se presentan como una medida no contable para comodidad del lector</t>
    </r>
  </si>
  <si>
    <r>
      <rPr>
        <vertAlign val="superscript"/>
        <sz val="8"/>
        <rFont val="Times New Roman"/>
        <family val="1"/>
      </rPr>
      <t>(5)</t>
    </r>
    <r>
      <rPr>
        <sz val="8"/>
        <color indexed="63"/>
        <rFont val="Times New Roman"/>
        <family val="1"/>
      </rPr>
      <t xml:space="preserve"> Flujo operativo = utilidad de operación + depreciación, amortización y otros cargos virtuales de operación</t>
    </r>
  </si>
  <si>
    <r>
      <t>(6)</t>
    </r>
    <r>
      <rPr>
        <sz val="8"/>
        <color indexed="63"/>
        <rFont val="Times New Roman"/>
        <family val="1"/>
      </rPr>
      <t xml:space="preserve"> Comparable: con respecto a comparaciones año con año, el cambio en una medición dada excluyendo los efectos de (i) fusiones, adquisiciones y desinversiones, (ii) efectos de traducción resultado de movimientos en el tipo de cambio, (iii) el resultado de Coca-Cola FEMSA de Venezuela para 2017 e incluye los resultados de Coca-Cola FEMSA Philippines Inc, como si la consolidación hubiera sido  a inicios del primer trimestre de 2017. </t>
    </r>
  </si>
  <si>
    <t>División Sudamérica</t>
  </si>
  <si>
    <r>
      <rPr>
        <b/>
        <sz val="11"/>
        <color theme="1"/>
        <rFont val="Symbol"/>
        <family val="1"/>
        <charset val="2"/>
      </rPr>
      <t>D</t>
    </r>
    <r>
      <rPr>
        <b/>
        <sz val="11"/>
        <color theme="1"/>
        <rFont val="Arial Narrow"/>
        <family val="2"/>
      </rPr>
      <t xml:space="preserve"> % 
Comparable</t>
    </r>
    <r>
      <rPr>
        <b/>
        <vertAlign val="superscript"/>
        <sz val="11"/>
        <color theme="1"/>
        <rFont val="Arial Narrow"/>
        <family val="2"/>
      </rPr>
      <t>(7)</t>
    </r>
  </si>
  <si>
    <r>
      <t xml:space="preserve">Método de participación operativo en resultados de asociadas </t>
    </r>
    <r>
      <rPr>
        <vertAlign val="superscript"/>
        <sz val="11"/>
        <color theme="1"/>
        <rFont val="Arial Narrow"/>
        <family val="2"/>
      </rPr>
      <t>(4)</t>
    </r>
  </si>
  <si>
    <r>
      <t xml:space="preserve">Flujo operativo </t>
    </r>
    <r>
      <rPr>
        <b/>
        <vertAlign val="superscript"/>
        <sz val="11"/>
        <color theme="1"/>
        <rFont val="Arial Narrow"/>
        <family val="2"/>
      </rPr>
      <t>(5)(6)</t>
    </r>
  </si>
  <si>
    <r>
      <t>(2)</t>
    </r>
    <r>
      <rPr>
        <sz val="8"/>
        <color indexed="63"/>
        <rFont val="Times New Roman"/>
        <family val="1"/>
      </rPr>
      <t xml:space="preserve"> Volumen y precio promedio por caja unidad excluyen los resultados de cerveza</t>
    </r>
  </si>
  <si>
    <r>
      <t xml:space="preserve">(3) </t>
    </r>
    <r>
      <rPr>
        <sz val="8"/>
        <color indexed="63"/>
        <rFont val="Times New Roman"/>
        <family val="1"/>
      </rPr>
      <t xml:space="preserve">Incluye ingresos totales de Ps. 14,848 millones de nuestra operación en Brasil, Ps. 3,600 millones de nuestra operación en Colombia, y Ps. 3,397 millones de nuestra operación en Argentina para el primer trimestre de 2018; y Ps. 16,074 millones de nuestra operación en Brasil, Ps. 3,635 millones de nuestra operación en Colombia, y Ps.  3,707 millones de nuestra operación en Argentina para el mismo periodo del año anterior. Los ingresos totales incluyen ingresos de cerveza en Brasil de Ps.  3,586  millones para el primer trimestre de 2017 y de Ps. 3,525 millones para el año anterior.
</t>
    </r>
    <r>
      <rPr>
        <b/>
        <sz val="8"/>
        <color indexed="63"/>
        <rFont val="Times New Roman"/>
        <family val="1"/>
      </rPr>
      <t/>
    </r>
  </si>
  <si>
    <r>
      <t>(4)</t>
    </r>
    <r>
      <rPr>
        <sz val="8"/>
        <color indexed="63"/>
        <rFont val="Times New Roman"/>
        <family val="1"/>
      </rPr>
      <t xml:space="preserve"> Incluye método de participación en Leao Alimentos, Verde Campo, entre otros.</t>
    </r>
  </si>
  <si>
    <r>
      <t>(5)</t>
    </r>
    <r>
      <rPr>
        <sz val="8"/>
        <color indexed="63"/>
        <rFont val="Times New Roman"/>
        <family val="1"/>
      </rPr>
      <t xml:space="preserve"> Las líneas de utilidad de operación y el flujo operativo se presentan como una medida no contable para comodidad del lector.</t>
    </r>
  </si>
  <si>
    <r>
      <t>(6)</t>
    </r>
    <r>
      <rPr>
        <sz val="8"/>
        <color indexed="63"/>
        <rFont val="Times New Roman"/>
        <family val="1"/>
      </rPr>
      <t xml:space="preserve"> Flujo operativo = utilidad de operación + depreciación, amortización y otros cargos virtuales de operación.</t>
    </r>
  </si>
  <si>
    <r>
      <t>(7)</t>
    </r>
    <r>
      <rPr>
        <sz val="8"/>
        <color indexed="63"/>
        <rFont val="Times New Roman"/>
        <family val="1"/>
      </rPr>
      <t xml:space="preserve">  Comparable: con respecto a comparaciones año con año, el cambio en una medición dada excluyendo los efectos de (i) fusiones, adquisiciones y desinversiones, (ii) efectos de traducción resultado de movimientos en el tipo de cambio, (iii) el resultado de Coca-Cola FEMSA de Venezuela para 2017 e incluye los resultados de Coca-Cola FEMSA Philippines Inc, como si la consolidación hubiera sido  a inicios del primer trimestre de 2017.</t>
    </r>
  </si>
  <si>
    <t>División Asia</t>
  </si>
  <si>
    <t>1Q 18</t>
  </si>
  <si>
    <r>
      <t xml:space="preserve">1Q 17 </t>
    </r>
    <r>
      <rPr>
        <b/>
        <vertAlign val="superscript"/>
        <sz val="8.8000000000000007"/>
        <color theme="1"/>
        <rFont val="Arial Narrow"/>
        <family val="2"/>
      </rPr>
      <t>(2)</t>
    </r>
  </si>
  <si>
    <r>
      <rPr>
        <b/>
        <sz val="11"/>
        <color theme="1"/>
        <rFont val="Symbol"/>
        <family val="1"/>
        <charset val="2"/>
      </rPr>
      <t>D</t>
    </r>
    <r>
      <rPr>
        <b/>
        <sz val="11"/>
        <color theme="1"/>
        <rFont val="Arial Narrow"/>
        <family val="2"/>
      </rPr>
      <t xml:space="preserve"> % 
Comparable</t>
    </r>
    <r>
      <rPr>
        <b/>
        <vertAlign val="superscript"/>
        <sz val="11"/>
        <color theme="1"/>
        <rFont val="Arial Narrow"/>
        <family val="2"/>
      </rPr>
      <t>(4)</t>
    </r>
  </si>
  <si>
    <r>
      <t xml:space="preserve">Flujo operativo </t>
    </r>
    <r>
      <rPr>
        <b/>
        <vertAlign val="superscript"/>
        <sz val="11"/>
        <color theme="1"/>
        <rFont val="Arial Narrow"/>
        <family val="2"/>
      </rPr>
      <t>(3)</t>
    </r>
  </si>
  <si>
    <r>
      <t xml:space="preserve">(2) </t>
    </r>
    <r>
      <rPr>
        <sz val="8"/>
        <color indexed="63"/>
        <rFont val="Times New Roman"/>
        <family val="1"/>
      </rPr>
      <t>Incluy unicamente febrero y marzo para 2017</t>
    </r>
  </si>
  <si>
    <r>
      <t>(3)</t>
    </r>
    <r>
      <rPr>
        <sz val="8"/>
        <color indexed="63"/>
        <rFont val="Times New Roman"/>
        <family val="1"/>
      </rPr>
      <t xml:space="preserve"> Flujo operativo = utilidad de operación + depreciación, amortización y otros cargos virtuales de operación.</t>
    </r>
  </si>
  <si>
    <r>
      <t>(4)</t>
    </r>
    <r>
      <rPr>
        <sz val="8"/>
        <color indexed="63"/>
        <rFont val="Times New Roman"/>
        <family val="1"/>
      </rPr>
      <t xml:space="preserve"> Comparable: con respecto a comparaciones año con año, el cambio en una medición dada excluyendo los efectos de (i) fusiones, adquisiciones y desinversiones, (ii) efectos de traducción resultado de movimientos en el tipo de cambio, (iii) el resultado de Coca-Cola FEMSA de Venezuela para 2017 e incluye los resultados de Coca-Cola FEMSA Philippines Inc, como si la consolidación hubiera sido  a inicios del primer trimestre de 2017.</t>
    </r>
  </si>
  <si>
    <t>Estado de Situación Financiera Consolidado</t>
  </si>
  <si>
    <t>Mar-18</t>
  </si>
  <si>
    <t>Dic-17</t>
  </si>
  <si>
    <t>Activo</t>
  </si>
  <si>
    <t>Activos circulantes</t>
  </si>
  <si>
    <t>.</t>
  </si>
  <si>
    <t xml:space="preserve">Efectivo, equivalentes de efectivo y valores negociables </t>
  </si>
  <si>
    <t>Ps.</t>
  </si>
  <si>
    <t>Total cuentas por cobrar</t>
  </si>
  <si>
    <t>Inventarios</t>
  </si>
  <si>
    <t>Otros activos circulantes</t>
  </si>
  <si>
    <t>Total activos circulantes</t>
  </si>
  <si>
    <t>Propiedad, planta y equipo</t>
  </si>
  <si>
    <t>Depreciación acumulada</t>
  </si>
  <si>
    <t>Total propiedad, planta y equipo, neto</t>
  </si>
  <si>
    <t>Inversión en acciones</t>
  </si>
  <si>
    <t>Activos intangibles</t>
  </si>
  <si>
    <t>Otros activos no circulantes</t>
  </si>
  <si>
    <t xml:space="preserve">Total activos  </t>
  </si>
  <si>
    <t>Pasivo y Capital</t>
  </si>
  <si>
    <t>Pasivo circulante</t>
  </si>
  <si>
    <t>Deuda a corto plazo y documentos</t>
  </si>
  <si>
    <t>Proveedores</t>
  </si>
  <si>
    <t>Otros pasivos corto plazo</t>
  </si>
  <si>
    <t>Préstamos bancarios y documentos por pagar a largo plazo</t>
  </si>
  <si>
    <t>Otros pasivos de largo plazo</t>
  </si>
  <si>
    <t>Total pasivo</t>
  </si>
  <si>
    <t>Capital</t>
  </si>
  <si>
    <t>Total participación controladora</t>
  </si>
  <si>
    <t>Total capital</t>
  </si>
  <si>
    <t>Total Pasivo y Capital</t>
  </si>
  <si>
    <r>
      <t>(1) Includes the net reduction in equity of Ps.[</t>
    </r>
    <r>
      <rPr>
        <sz val="9"/>
        <color theme="1"/>
        <rFont val="Symbol"/>
        <family val="1"/>
        <charset val="2"/>
      </rPr>
      <t>·</t>
    </r>
    <r>
      <rPr>
        <sz val="9"/>
        <color theme="1"/>
        <rFont val="Arial Narrow"/>
        <family val="2"/>
      </rPr>
      <t>] million recognized in the cumulative translation account as a result of the valuation of our net investment in our subsidiaries and joint ventures. This reduction is originated by the negative translation effect of using the state-run DICOM (former SIMADI) exchange rate of 354.0757 bolivar per U.S. dollar as of March 31, 2016 in Venezuela; and the depreciation of the end-of-period exchange rate of the Brazilian real, the Colombian peso, and the Argentine peso, net of the positive translation effect resulting from the appreciation of the end-of-period exchange rates in Central America and the Philippines; all as compared to the Mexican peso.</t>
    </r>
  </si>
  <si>
    <t>Volumen y Transacciones</t>
  </si>
  <si>
    <t>Por los tres meses terminados el 31 de marzo de 2018 y 2017</t>
  </si>
  <si>
    <t>Volumen</t>
  </si>
  <si>
    <t>Expresado en millones de cajas unidad</t>
  </si>
  <si>
    <t>1T 2018</t>
  </si>
  <si>
    <t>1T 2017</t>
  </si>
  <si>
    <t>Refrescos</t>
  </si>
  <si>
    <r>
      <t xml:space="preserve">Agua </t>
    </r>
    <r>
      <rPr>
        <vertAlign val="superscript"/>
        <sz val="11"/>
        <color theme="1"/>
        <rFont val="Arial Narrow"/>
        <family val="2"/>
      </rPr>
      <t>(1)</t>
    </r>
  </si>
  <si>
    <r>
      <t xml:space="preserve">Garrafón </t>
    </r>
    <r>
      <rPr>
        <vertAlign val="superscript"/>
        <sz val="11"/>
        <color theme="1"/>
        <rFont val="Arial Narrow"/>
        <family val="2"/>
      </rPr>
      <t>(2)</t>
    </r>
  </si>
  <si>
    <t>Otros</t>
  </si>
  <si>
    <t>Total</t>
  </si>
  <si>
    <r>
      <t>Garrafón</t>
    </r>
    <r>
      <rPr>
        <vertAlign val="superscript"/>
        <sz val="11"/>
        <color theme="1"/>
        <rFont val="Arial Narrow"/>
        <family val="2"/>
      </rPr>
      <t xml:space="preserve"> (2)</t>
    </r>
  </si>
  <si>
    <t>México</t>
  </si>
  <si>
    <t>Centroamérica</t>
  </si>
  <si>
    <t>México y Centroamérica</t>
  </si>
  <si>
    <t>Colombia</t>
  </si>
  <si>
    <t>Venezuela</t>
  </si>
  <si>
    <t>-</t>
  </si>
  <si>
    <t>Brasil</t>
  </si>
  <si>
    <t>Argentina</t>
  </si>
  <si>
    <t>Sudamérica</t>
  </si>
  <si>
    <r>
      <t xml:space="preserve">Filipinas </t>
    </r>
    <r>
      <rPr>
        <vertAlign val="superscript"/>
        <sz val="11"/>
        <color theme="1"/>
        <rFont val="Arial Narrow"/>
        <family val="2"/>
      </rPr>
      <t>(3)</t>
    </r>
  </si>
  <si>
    <t>Asia</t>
  </si>
  <si>
    <t>(1) Excluye presentaciones mayores a 5.0 lts;  incluye agua saborizada.</t>
  </si>
  <si>
    <t>(2) Garrafón: Agua embotellada no carbonatada en presentaciones de 5.0, 19.0 y 20.0 litros; incluye agua saborizada.</t>
  </si>
  <si>
    <t>(3) La información reportada de Filipinas para el 1T'17 incluye unicamente febrero y marzo</t>
  </si>
  <si>
    <t xml:space="preserve"> </t>
  </si>
  <si>
    <t>Transacciones</t>
  </si>
  <si>
    <t>Expresado en millones de transacciones</t>
  </si>
  <si>
    <r>
      <t xml:space="preserve">Agua </t>
    </r>
    <r>
      <rPr>
        <vertAlign val="superscript"/>
        <sz val="11"/>
        <color theme="1"/>
        <rFont val="Arial Narrow"/>
        <family val="2"/>
      </rPr>
      <t xml:space="preserve"> </t>
    </r>
  </si>
  <si>
    <r>
      <t xml:space="preserve">Filipinas </t>
    </r>
    <r>
      <rPr>
        <vertAlign val="superscript"/>
        <sz val="11"/>
        <color theme="1"/>
        <rFont val="Arial Narrow"/>
        <family val="2"/>
      </rPr>
      <t>(1)</t>
    </r>
  </si>
  <si>
    <r>
      <rPr>
        <vertAlign val="superscript"/>
        <sz val="9"/>
        <color theme="1"/>
        <rFont val="Arial Narrow"/>
        <family val="2"/>
      </rPr>
      <t>(1)</t>
    </r>
    <r>
      <rPr>
        <sz val="9"/>
        <color theme="1"/>
        <rFont val="Arial Narrow"/>
        <family val="2"/>
      </rPr>
      <t xml:space="preserve"> La información reportada de Filipinas para el 1T'17 incluye unicamente febrero y marzo</t>
    </r>
  </si>
  <si>
    <t>Información Macroeconómica</t>
  </si>
  <si>
    <t>Primer trimestre 2018</t>
  </si>
  <si>
    <r>
      <t xml:space="preserve">Inflación </t>
    </r>
    <r>
      <rPr>
        <b/>
        <vertAlign val="superscript"/>
        <sz val="12.65"/>
        <color theme="1"/>
        <rFont val="Arial Narrow"/>
        <family val="2"/>
      </rPr>
      <t>(1)</t>
    </r>
  </si>
  <si>
    <t>U 12 M</t>
  </si>
  <si>
    <r>
      <t xml:space="preserve">Venezuela </t>
    </r>
    <r>
      <rPr>
        <vertAlign val="superscript"/>
        <sz val="11"/>
        <color theme="1"/>
        <rFont val="Arial Narrow"/>
        <family val="2"/>
      </rPr>
      <t>(2)</t>
    </r>
  </si>
  <si>
    <t>Filipinas</t>
  </si>
  <si>
    <t>(1) Fuente: inflación publicada por los Bancos Centrales de cada país</t>
  </si>
  <si>
    <r>
      <t>Tipo de cambio promedio de cada periodo</t>
    </r>
    <r>
      <rPr>
        <b/>
        <vertAlign val="superscript"/>
        <sz val="12.65"/>
        <color theme="1"/>
        <rFont val="Arial Narrow"/>
        <family val="2"/>
      </rPr>
      <t xml:space="preserve"> (2)</t>
    </r>
  </si>
  <si>
    <t>Tipo de Cambio Trimestral (moneda local por USD)</t>
  </si>
  <si>
    <r>
      <rPr>
        <b/>
        <sz val="11"/>
        <color theme="1"/>
        <rFont val="Symbol"/>
        <family val="1"/>
        <charset val="2"/>
      </rPr>
      <t>D</t>
    </r>
    <r>
      <rPr>
        <b/>
        <sz val="11"/>
        <color theme="1"/>
        <rFont val="Arial Narrow"/>
        <family val="2"/>
      </rPr>
      <t xml:space="preserve"> %</t>
    </r>
  </si>
  <si>
    <t>Mexico</t>
  </si>
  <si>
    <t>Guatemala</t>
  </si>
  <si>
    <t>Nicaragua</t>
  </si>
  <si>
    <t>Costa Rica</t>
  </si>
  <si>
    <t>Panama</t>
  </si>
  <si>
    <t>Brazil</t>
  </si>
  <si>
    <t>Tipo de cambio de cierre de periodo</t>
  </si>
  <si>
    <t>Tipo de Cambio Cierre (moneda local por USD)</t>
  </si>
  <si>
    <t>Mar 2018</t>
  </si>
  <si>
    <t>Mar 2017</t>
  </si>
  <si>
    <t>Dic 2017</t>
  </si>
  <si>
    <t>Dic 2016</t>
  </si>
  <si>
    <t>Philippines</t>
  </si>
  <si>
    <r>
      <rPr>
        <vertAlign val="superscript"/>
        <sz val="10.35"/>
        <color theme="1"/>
        <rFont val="Arial Narrow"/>
        <family val="2"/>
      </rPr>
      <t>(2) Tipo de cambio promedio para cada periodo calculado con el promedio de cada mes</t>
    </r>
    <r>
      <rPr>
        <sz val="9"/>
        <color theme="1"/>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</si>
</sst>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0.0%;\(0.0%\)"/>
    <numFmt numFmtId="165" formatCode="0.0%"/>
    <numFmt numFmtId="166" formatCode="_(* #,##0.0_);_(* \(#,##0.0\);_(* &quot;-&quot;??_);_(@_)"/>
    <numFmt numFmtId="167" formatCode="_(* #,##0_);_(* \(#,##0\);_(* &quot;-&quot;??_);_(@_)"/>
    <numFmt numFmtId="168" formatCode="0.0%;\-0.0%"/>
    <numFmt numFmtId="169" formatCode="_(* #,##0.00_);_(* \(#,##0.00\);_(* &quot;-&quot;??_);_(@_)"/>
    <numFmt numFmtId="170" formatCode="_-* #,##0.00000000000000_-;\-* #,##0.00000000000000_-;_-* &quot;-&quot;??_-;_-@_-"/>
    <numFmt numFmtId="171" formatCode="_(* #,##0.00000000_);_(* \(#,##0.00000000\);_(* &quot;-&quot;??_);_(@_)"/>
    <numFmt numFmtId="172" formatCode="0.0%;[Red]\(0.0%\)"/>
    <numFmt numFmtId="173" formatCode="0.00000%"/>
    <numFmt numFmtId="174" formatCode="#,##0.0"/>
    <numFmt numFmtId="175" formatCode="0.00\ &quot;años&quot;"/>
    <numFmt numFmtId="176" formatCode="m\o\n\th\ d\,\ yyyy"/>
    <numFmt numFmtId="177" formatCode=";;;"/>
    <numFmt numFmtId="178" formatCode="#,##0.00[$€];[Red]\-#,##0.00[$€]"/>
    <numFmt numFmtId="179" formatCode="#.00"/>
    <numFmt numFmtId="180" formatCode="#."/>
    <numFmt numFmtId="181" formatCode="_(* #,##0_);_(* \(#,##0\);_(* &quot;-&quot;_);_(@_)"/>
    <numFmt numFmtId="182" formatCode="General_)"/>
  </numFmts>
  <fonts count="7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Narrow"/>
      <family val="2"/>
    </font>
    <font>
      <b/>
      <sz val="11"/>
      <color theme="0"/>
      <name val="Arial Narrow"/>
      <family val="2"/>
    </font>
    <font>
      <b/>
      <sz val="11"/>
      <name val="Arial Narrow"/>
      <family val="2"/>
    </font>
    <font>
      <b/>
      <vertAlign val="superscript"/>
      <sz val="11"/>
      <name val="Arial Narrow"/>
      <family val="2"/>
    </font>
    <font>
      <i/>
      <sz val="9"/>
      <color indexed="63"/>
      <name val="Arial Narrow"/>
      <family val="2"/>
    </font>
    <font>
      <sz val="11"/>
      <name val="Symbol"/>
      <family val="1"/>
      <charset val="2"/>
    </font>
    <font>
      <vertAlign val="superscript"/>
      <sz val="11"/>
      <name val="Arial Narrow"/>
      <family val="2"/>
    </font>
    <font>
      <vertAlign val="superscript"/>
      <sz val="9"/>
      <name val="Arial Narrow"/>
      <family val="2"/>
    </font>
    <font>
      <sz val="9"/>
      <name val="Arial Narrow"/>
      <family val="2"/>
    </font>
    <font>
      <b/>
      <sz val="9"/>
      <color theme="0" tint="-0.499984740745262"/>
      <name val="Arial Narrow"/>
      <family val="2"/>
    </font>
    <font>
      <b/>
      <sz val="14"/>
      <color theme="1"/>
      <name val="Arial Narrow"/>
      <family val="2"/>
    </font>
    <font>
      <sz val="11"/>
      <color theme="1"/>
      <name val="Arial Narrow"/>
      <family val="2"/>
    </font>
    <font>
      <sz val="9"/>
      <color theme="1"/>
      <name val="Arial Narrow"/>
      <family val="2"/>
    </font>
    <font>
      <vertAlign val="superscript"/>
      <sz val="9"/>
      <color theme="1"/>
      <name val="Arial Narrow"/>
      <family val="2"/>
    </font>
    <font>
      <b/>
      <sz val="11"/>
      <color theme="1"/>
      <name val="Arial Narrow"/>
      <family val="2"/>
    </font>
    <font>
      <b/>
      <sz val="11"/>
      <color theme="1"/>
      <name val="Symbol"/>
      <family val="1"/>
      <charset val="2"/>
    </font>
    <font>
      <b/>
      <sz val="11"/>
      <color indexed="8"/>
      <name val="Symbol"/>
      <family val="1"/>
      <charset val="2"/>
    </font>
    <font>
      <b/>
      <sz val="11"/>
      <color indexed="8"/>
      <name val="Arial Narrow"/>
      <family val="2"/>
    </font>
    <font>
      <b/>
      <vertAlign val="superscript"/>
      <sz val="11"/>
      <color indexed="8"/>
      <name val="Arial Narrow"/>
      <family val="2"/>
    </font>
    <font>
      <b/>
      <vertAlign val="superscript"/>
      <sz val="11"/>
      <color theme="1"/>
      <name val="Arial Narrow"/>
      <family val="2"/>
    </font>
    <font>
      <vertAlign val="superscript"/>
      <sz val="11"/>
      <color theme="1"/>
      <name val="Arial Narrow"/>
      <family val="2"/>
    </font>
    <font>
      <vertAlign val="superscript"/>
      <sz val="8"/>
      <color indexed="63"/>
      <name val="Times New Roman"/>
      <family val="1"/>
    </font>
    <font>
      <sz val="8"/>
      <color indexed="63"/>
      <name val="Times New Roman"/>
      <family val="1"/>
    </font>
    <font>
      <sz val="11"/>
      <color rgb="FF000000"/>
      <name val="Arial Narrow"/>
      <family val="2"/>
    </font>
    <font>
      <sz val="9"/>
      <color theme="0" tint="-0.499984740745262"/>
      <name val="Arial Narrow"/>
      <family val="2"/>
    </font>
    <font>
      <b/>
      <sz val="8"/>
      <color indexed="63"/>
      <name val="Times New Roman"/>
      <family val="1"/>
    </font>
    <font>
      <sz val="8"/>
      <color theme="1"/>
      <name val="Times New Roman"/>
      <family val="1"/>
    </font>
    <font>
      <vertAlign val="superscript"/>
      <sz val="6.4"/>
      <color theme="1"/>
      <name val="Times New Roman"/>
      <family val="1"/>
    </font>
    <font>
      <sz val="8"/>
      <name val="Times New Roman"/>
      <family val="1"/>
    </font>
    <font>
      <vertAlign val="superscript"/>
      <sz val="6.4"/>
      <name val="Times New Roman"/>
      <family val="1"/>
    </font>
    <font>
      <vertAlign val="superscript"/>
      <sz val="8"/>
      <name val="Times New Roman"/>
      <family val="1"/>
    </font>
    <font>
      <b/>
      <vertAlign val="superscript"/>
      <sz val="8.8000000000000007"/>
      <color theme="1"/>
      <name val="Arial Narrow"/>
      <family val="2"/>
    </font>
    <font>
      <sz val="9"/>
      <color theme="1"/>
      <name val="Symbol"/>
      <family val="1"/>
      <charset val="2"/>
    </font>
    <font>
      <i/>
      <sz val="9"/>
      <color theme="1"/>
      <name val="Arial Narrow"/>
      <family val="2"/>
    </font>
    <font>
      <i/>
      <sz val="11"/>
      <color theme="1"/>
      <name val="Arial Narrow"/>
      <family val="2"/>
    </font>
    <font>
      <b/>
      <vertAlign val="superscript"/>
      <sz val="12.65"/>
      <color theme="1"/>
      <name val="Arial Narrow"/>
      <family val="2"/>
    </font>
    <font>
      <vertAlign val="superscript"/>
      <sz val="10.35"/>
      <color theme="1"/>
      <name val="Arial Narrow"/>
      <family val="2"/>
    </font>
    <font>
      <sz val="11"/>
      <color indexed="8"/>
      <name val="Calibri"/>
      <family val="2"/>
    </font>
    <font>
      <sz val="11"/>
      <color indexed="9"/>
      <name val="Calibri"/>
      <family val="2"/>
    </font>
    <font>
      <sz val="10"/>
      <name val="Courier"/>
      <family val="3"/>
    </font>
    <font>
      <sz val="11"/>
      <color indexed="17"/>
      <name val="Calibri"/>
      <family val="2"/>
    </font>
    <font>
      <sz val="10"/>
      <color indexed="22"/>
      <name val="Arial"/>
      <family val="2"/>
    </font>
    <font>
      <b/>
      <sz val="11"/>
      <color indexed="52"/>
      <name val="Calibri"/>
      <family val="2"/>
    </font>
    <font>
      <b/>
      <sz val="11"/>
      <color indexed="9"/>
      <name val="Calibri"/>
      <family val="2"/>
    </font>
    <font>
      <sz val="11"/>
      <color indexed="52"/>
      <name val="Calibri"/>
      <family val="2"/>
    </font>
    <font>
      <sz val="10"/>
      <name val="Helv"/>
    </font>
    <font>
      <sz val="1"/>
      <color indexed="8"/>
      <name val="Courier"/>
      <family val="3"/>
    </font>
    <font>
      <b/>
      <sz val="11"/>
      <color indexed="56"/>
      <name val="Calibri"/>
      <family val="2"/>
    </font>
    <font>
      <sz val="11"/>
      <color indexed="62"/>
      <name val="Calibri"/>
      <family val="2"/>
    </font>
    <font>
      <i/>
      <sz val="11"/>
      <color rgb="FFFF0000"/>
      <name val="Calibri"/>
      <family val="2"/>
      <scheme val="minor"/>
    </font>
    <font>
      <sz val="12"/>
      <name val="Arial"/>
      <family val="2"/>
    </font>
    <font>
      <sz val="10"/>
      <name val="MS Sans"/>
    </font>
    <font>
      <sz val="8"/>
      <name val="Arial"/>
      <family val="2"/>
    </font>
    <font>
      <b/>
      <sz val="12"/>
      <name val="Arial"/>
      <family val="2"/>
    </font>
    <font>
      <b/>
      <sz val="1"/>
      <color indexed="8"/>
      <name val="Courier"/>
      <family val="3"/>
    </font>
    <font>
      <b/>
      <sz val="9"/>
      <name val="Times New Roman"/>
      <family val="1"/>
    </font>
    <font>
      <sz val="11"/>
      <color indexed="20"/>
      <name val="Calibri"/>
      <family val="2"/>
    </font>
    <font>
      <sz val="10"/>
      <color indexed="12"/>
      <name val="Arial"/>
      <family val="2"/>
    </font>
    <font>
      <sz val="11"/>
      <color indexed="60"/>
      <name val="Calibri"/>
      <family val="2"/>
    </font>
    <font>
      <sz val="7"/>
      <name val="Small Fonts"/>
      <family val="2"/>
    </font>
    <font>
      <b/>
      <sz val="11"/>
      <color indexed="63"/>
      <name val="Calibri"/>
      <family val="2"/>
    </font>
    <font>
      <b/>
      <sz val="10"/>
      <name val="Arial Rounded MT Bold"/>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s>
  <fills count="4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0000"/>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808080"/>
        <bgColor indexed="64"/>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3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auto="1"/>
      </top>
      <bottom style="thin">
        <color auto="1"/>
      </bottom>
      <diagonal/>
    </border>
    <border>
      <left/>
      <right/>
      <top/>
      <bottom style="medium">
        <color indexed="64"/>
      </bottom>
      <diagonal/>
    </border>
    <border>
      <left/>
      <right/>
      <top style="medium">
        <color auto="1"/>
      </top>
      <bottom style="thin">
        <color indexed="64"/>
      </bottom>
      <diagonal/>
    </border>
    <border>
      <left/>
      <right/>
      <top style="thin">
        <color auto="1"/>
      </top>
      <bottom style="medium">
        <color indexed="64"/>
      </bottom>
      <diagonal/>
    </border>
    <border>
      <left/>
      <right/>
      <top style="thin">
        <color indexed="64"/>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indexed="64"/>
      </top>
      <bottom style="medium">
        <color indexed="64"/>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16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41"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1" fillId="3" borderId="0" applyNumberFormat="0" applyBorder="0" applyAlignment="0" applyProtection="0"/>
    <xf numFmtId="0" fontId="41" fillId="22" borderId="0" applyNumberFormat="0" applyBorder="0" applyAlignment="0" applyProtection="0"/>
    <xf numFmtId="0" fontId="1" fillId="5" borderId="0" applyNumberFormat="0" applyBorder="0" applyAlignment="0" applyProtection="0"/>
    <xf numFmtId="0" fontId="41" fillId="23" borderId="0" applyNumberFormat="0" applyBorder="0" applyAlignment="0" applyProtection="0"/>
    <xf numFmtId="0" fontId="1" fillId="7" borderId="0" applyNumberFormat="0" applyBorder="0" applyAlignment="0" applyProtection="0"/>
    <xf numFmtId="0" fontId="41" fillId="24" borderId="0" applyNumberFormat="0" applyBorder="0" applyAlignment="0" applyProtection="0"/>
    <xf numFmtId="0" fontId="1" fillId="9" borderId="0" applyNumberFormat="0" applyBorder="0" applyAlignment="0" applyProtection="0"/>
    <xf numFmtId="0" fontId="41" fillId="25" borderId="0" applyNumberFormat="0" applyBorder="0" applyAlignment="0" applyProtection="0"/>
    <xf numFmtId="0" fontId="1" fillId="11" borderId="0" applyNumberFormat="0" applyBorder="0" applyAlignment="0" applyProtection="0"/>
    <xf numFmtId="0" fontId="41" fillId="26" borderId="0" applyNumberFormat="0" applyBorder="0" applyAlignment="0" applyProtection="0"/>
    <xf numFmtId="0" fontId="1" fillId="13"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41" fillId="25" borderId="0" applyNumberFormat="0" applyBorder="0" applyAlignment="0" applyProtection="0"/>
    <xf numFmtId="0" fontId="41" fillId="28" borderId="0" applyNumberFormat="0" applyBorder="0" applyAlignment="0" applyProtection="0"/>
    <xf numFmtId="0" fontId="41" fillId="31" borderId="0" applyNumberFormat="0" applyBorder="0" applyAlignment="0" applyProtection="0"/>
    <xf numFmtId="0" fontId="1" fillId="4" borderId="0" applyNumberFormat="0" applyBorder="0" applyAlignment="0" applyProtection="0"/>
    <xf numFmtId="0" fontId="41" fillId="28" borderId="0" applyNumberFormat="0" applyBorder="0" applyAlignment="0" applyProtection="0"/>
    <xf numFmtId="0" fontId="1" fillId="6" borderId="0" applyNumberFormat="0" applyBorder="0" applyAlignment="0" applyProtection="0"/>
    <xf numFmtId="0" fontId="41" fillId="29" borderId="0" applyNumberFormat="0" applyBorder="0" applyAlignment="0" applyProtection="0"/>
    <xf numFmtId="0" fontId="1" fillId="8" borderId="0" applyNumberFormat="0" applyBorder="0" applyAlignment="0" applyProtection="0"/>
    <xf numFmtId="0" fontId="41" fillId="30" borderId="0" applyNumberFormat="0" applyBorder="0" applyAlignment="0" applyProtection="0"/>
    <xf numFmtId="0" fontId="1" fillId="10" borderId="0" applyNumberFormat="0" applyBorder="0" applyAlignment="0" applyProtection="0"/>
    <xf numFmtId="0" fontId="41" fillId="25" borderId="0" applyNumberFormat="0" applyBorder="0" applyAlignment="0" applyProtection="0"/>
    <xf numFmtId="0" fontId="1" fillId="12" borderId="0" applyNumberFormat="0" applyBorder="0" applyAlignment="0" applyProtection="0"/>
    <xf numFmtId="0" fontId="41" fillId="28" borderId="0" applyNumberFormat="0" applyBorder="0" applyAlignment="0" applyProtection="0"/>
    <xf numFmtId="0" fontId="1" fillId="14" borderId="0" applyNumberFormat="0" applyBorder="0" applyAlignment="0" applyProtection="0"/>
    <xf numFmtId="0" fontId="41" fillId="31" borderId="0" applyNumberFormat="0" applyBorder="0" applyAlignment="0" applyProtection="0"/>
    <xf numFmtId="0" fontId="42" fillId="32"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3" borderId="0" applyNumberFormat="0" applyBorder="0" applyAlignment="0" applyProtection="0"/>
    <xf numFmtId="0" fontId="42" fillId="34" borderId="0" applyNumberFormat="0" applyBorder="0" applyAlignment="0" applyProtection="0"/>
    <xf numFmtId="0" fontId="42" fillId="35" borderId="0" applyNumberFormat="0" applyBorder="0" applyAlignment="0" applyProtection="0"/>
    <xf numFmtId="0" fontId="42" fillId="32"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3" borderId="0" applyNumberFormat="0" applyBorder="0" applyAlignment="0" applyProtection="0"/>
    <xf numFmtId="0" fontId="42" fillId="34" borderId="0" applyNumberFormat="0" applyBorder="0" applyAlignment="0" applyProtection="0"/>
    <xf numFmtId="0" fontId="42" fillId="35" borderId="0" applyNumberFormat="0" applyBorder="0" applyAlignment="0" applyProtection="0"/>
    <xf numFmtId="175" fontId="43" fillId="0" borderId="0"/>
    <xf numFmtId="0" fontId="44" fillId="24" borderId="0" applyNumberFormat="0" applyBorder="0" applyAlignment="0" applyProtection="0"/>
    <xf numFmtId="0" fontId="44" fillId="24" borderId="0" applyNumberFormat="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36" borderId="23" applyNumberFormat="0" applyAlignment="0" applyProtection="0"/>
    <xf numFmtId="0" fontId="47" fillId="37" borderId="24" applyNumberFormat="0" applyAlignment="0" applyProtection="0"/>
    <xf numFmtId="0" fontId="48" fillId="0" borderId="25" applyNumberFormat="0" applyFill="0" applyAlignment="0" applyProtection="0"/>
    <xf numFmtId="0" fontId="47" fillId="37" borderId="24" applyNumberFormat="0" applyAlignment="0" applyProtection="0"/>
    <xf numFmtId="0" fontId="48" fillId="0" borderId="25" applyNumberFormat="0" applyFill="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9" fillId="0" borderId="0"/>
    <xf numFmtId="0" fontId="49" fillId="0" borderId="0"/>
    <xf numFmtId="176" fontId="50" fillId="0" borderId="0">
      <protection locked="0"/>
    </xf>
    <xf numFmtId="0" fontId="51" fillId="0" borderId="0" applyNumberFormat="0" applyFill="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33" borderId="0" applyNumberFormat="0" applyBorder="0" applyAlignment="0" applyProtection="0"/>
    <xf numFmtId="0" fontId="42" fillId="34" borderId="0" applyNumberFormat="0" applyBorder="0" applyAlignment="0" applyProtection="0"/>
    <xf numFmtId="0" fontId="42" fillId="41"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33" borderId="0" applyNumberFormat="0" applyBorder="0" applyAlignment="0" applyProtection="0"/>
    <xf numFmtId="0" fontId="42" fillId="34" borderId="0" applyNumberFormat="0" applyBorder="0" applyAlignment="0" applyProtection="0"/>
    <xf numFmtId="0" fontId="42" fillId="41" borderId="0" applyNumberFormat="0" applyBorder="0" applyAlignment="0" applyProtection="0"/>
    <xf numFmtId="0" fontId="52" fillId="27" borderId="23" applyNumberFormat="0" applyAlignment="0" applyProtection="0"/>
    <xf numFmtId="0" fontId="53" fillId="42" borderId="0"/>
    <xf numFmtId="177" fontId="54" fillId="0" borderId="0"/>
    <xf numFmtId="178" fontId="55"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79" fontId="50" fillId="0" borderId="0">
      <protection locked="0"/>
    </xf>
    <xf numFmtId="38" fontId="56" fillId="43" borderId="0" applyNumberFormat="0" applyBorder="0" applyAlignment="0" applyProtection="0"/>
    <xf numFmtId="0" fontId="57" fillId="0" borderId="26" applyNumberFormat="0" applyAlignment="0" applyProtection="0">
      <alignment horizontal="left" vertical="center"/>
    </xf>
    <xf numFmtId="0" fontId="57" fillId="0" borderId="27">
      <alignment horizontal="left" vertical="center"/>
    </xf>
    <xf numFmtId="180" fontId="58" fillId="0" borderId="0">
      <protection locked="0"/>
    </xf>
    <xf numFmtId="180" fontId="58" fillId="0" borderId="0">
      <protection locked="0"/>
    </xf>
    <xf numFmtId="0" fontId="59" fillId="0" borderId="0"/>
    <xf numFmtId="0" fontId="60" fillId="23" borderId="0" applyNumberFormat="0" applyBorder="0" applyAlignment="0" applyProtection="0"/>
    <xf numFmtId="0" fontId="60" fillId="23" borderId="0" applyNumberFormat="0" applyBorder="0" applyAlignment="0" applyProtection="0"/>
    <xf numFmtId="10" fontId="56" fillId="44" borderId="13" applyNumberFormat="0" applyBorder="0" applyAlignment="0" applyProtection="0"/>
    <xf numFmtId="0" fontId="61" fillId="0" borderId="0" applyNumberFormat="0" applyFill="0" applyBorder="0" applyAlignment="0">
      <protection locked="0"/>
    </xf>
    <xf numFmtId="181" fontId="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0" fontId="45" fillId="0" borderId="0" applyNumberFormat="0" applyFill="0" applyBorder="0" applyAlignment="0" applyProtection="0"/>
    <xf numFmtId="0" fontId="62" fillId="45" borderId="0" applyNumberFormat="0" applyBorder="0" applyAlignment="0" applyProtection="0"/>
    <xf numFmtId="37" fontId="6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2" fontId="43" fillId="0" borderId="0"/>
    <xf numFmtId="0" fontId="1" fillId="0" borderId="0"/>
    <xf numFmtId="0" fontId="1" fillId="0" borderId="0"/>
    <xf numFmtId="182" fontId="43" fillId="0" borderId="0"/>
    <xf numFmtId="0" fontId="1" fillId="0" borderId="0"/>
    <xf numFmtId="0" fontId="3" fillId="46" borderId="28" applyNumberFormat="0" applyFont="0" applyAlignment="0" applyProtection="0"/>
    <xf numFmtId="0" fontId="3" fillId="46" borderId="28" applyNumberFormat="0" applyFont="0" applyAlignment="0" applyProtection="0"/>
    <xf numFmtId="0" fontId="3" fillId="46" borderId="28" applyNumberFormat="0" applyFont="0" applyAlignment="0" applyProtection="0"/>
    <xf numFmtId="0" fontId="3" fillId="2" borderId="1" applyNumberFormat="0" applyFont="0" applyAlignment="0" applyProtection="0"/>
    <xf numFmtId="0" fontId="3" fillId="46" borderId="28" applyNumberFormat="0" applyFont="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1" fontId="3" fillId="0" borderId="0"/>
    <xf numFmtId="0" fontId="45" fillId="0" borderId="0" applyNumberFormat="0" applyFill="0" applyBorder="0" applyAlignment="0" applyProtection="0"/>
    <xf numFmtId="0" fontId="64" fillId="36" borderId="29" applyNumberFormat="0" applyAlignment="0" applyProtection="0"/>
    <xf numFmtId="0" fontId="64" fillId="36" borderId="29" applyNumberFormat="0" applyAlignment="0" applyProtection="0"/>
    <xf numFmtId="0" fontId="64" fillId="36" borderId="29" applyNumberFormat="0" applyAlignment="0" applyProtection="0"/>
    <xf numFmtId="0" fontId="64" fillId="36" borderId="29" applyNumberFormat="0" applyAlignment="0" applyProtection="0"/>
    <xf numFmtId="0" fontId="65" fillId="27" borderId="29" applyNumberFormat="0" applyProtection="0">
      <alignment horizontal="left" vertical="center" indent="1"/>
    </xf>
    <xf numFmtId="0" fontId="65" fillId="27" borderId="29" applyNumberFormat="0" applyProtection="0">
      <alignment horizontal="left" vertical="center" indent="1"/>
    </xf>
    <xf numFmtId="0" fontId="65" fillId="27" borderId="29" applyNumberFormat="0" applyProtection="0">
      <alignment horizontal="left" vertical="center" indent="1"/>
    </xf>
    <xf numFmtId="169" fontId="3" fillId="0" borderId="0" applyFont="0" applyFill="0" applyBorder="0" applyAlignment="0" applyProtection="0"/>
    <xf numFmtId="169" fontId="3" fillId="0" borderId="0" applyFont="0" applyFill="0" applyBorder="0" applyAlignment="0" applyProtection="0"/>
    <xf numFmtId="0" fontId="43" fillId="0" borderId="0"/>
    <xf numFmtId="0" fontId="43" fillId="0" borderId="0"/>
    <xf numFmtId="0" fontId="43" fillId="0" borderId="0"/>
    <xf numFmtId="0" fontId="43" fillId="0" borderId="0"/>
    <xf numFmtId="0" fontId="43" fillId="0" borderId="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30" applyNumberFormat="0" applyFill="0" applyAlignment="0" applyProtection="0"/>
    <xf numFmtId="0" fontId="69" fillId="0" borderId="31" applyNumberFormat="0" applyFill="0" applyAlignment="0" applyProtection="0"/>
    <xf numFmtId="0" fontId="51" fillId="0" borderId="32" applyNumberFormat="0" applyFill="0" applyAlignment="0" applyProtection="0"/>
    <xf numFmtId="0" fontId="51" fillId="0" borderId="0" applyNumberFormat="0" applyFill="0" applyBorder="0" applyAlignment="0" applyProtection="0"/>
    <xf numFmtId="0" fontId="70" fillId="0" borderId="0" applyNumberFormat="0" applyFill="0" applyBorder="0" applyAlignment="0" applyProtection="0"/>
    <xf numFmtId="0" fontId="45" fillId="0" borderId="0" applyNumberFormat="0" applyFill="0" applyBorder="0" applyAlignment="0" applyProtection="0"/>
  </cellStyleXfs>
  <cellXfs count="231">
    <xf numFmtId="0" fontId="0" fillId="0" borderId="0" xfId="0"/>
    <xf numFmtId="0" fontId="4" fillId="0" borderId="0" xfId="3" applyFont="1"/>
    <xf numFmtId="0" fontId="4" fillId="16" borderId="0" xfId="3" applyFont="1" applyFill="1"/>
    <xf numFmtId="0" fontId="4" fillId="0" borderId="0" xfId="3" applyFont="1" applyAlignment="1">
      <alignment vertical="center"/>
    </xf>
    <xf numFmtId="0" fontId="4" fillId="16" borderId="0" xfId="3" applyFont="1" applyFill="1" applyAlignment="1">
      <alignment horizontal="center"/>
    </xf>
    <xf numFmtId="0" fontId="8" fillId="0" borderId="0" xfId="3" quotePrefix="1" applyFont="1" applyFill="1" applyBorder="1" applyAlignment="1">
      <alignment horizontal="left" vertical="center"/>
    </xf>
    <xf numFmtId="0" fontId="4" fillId="16" borderId="0" xfId="3" applyFont="1" applyFill="1" applyBorder="1" applyAlignment="1">
      <alignment horizontal="center" vertical="center"/>
    </xf>
    <xf numFmtId="0" fontId="4" fillId="16" borderId="0" xfId="3" applyFont="1" applyFill="1" applyBorder="1" applyAlignment="1">
      <alignment horizontal="center" vertical="center" wrapText="1"/>
    </xf>
    <xf numFmtId="0" fontId="4" fillId="16" borderId="4" xfId="3" applyFont="1" applyFill="1" applyBorder="1" applyAlignment="1">
      <alignment horizontal="center" vertical="center"/>
    </xf>
    <xf numFmtId="0" fontId="4" fillId="16" borderId="5" xfId="3" applyFont="1" applyFill="1" applyBorder="1" applyAlignment="1">
      <alignment vertical="center"/>
    </xf>
    <xf numFmtId="3" fontId="4" fillId="16" borderId="5" xfId="3" applyNumberFormat="1" applyFont="1" applyFill="1" applyBorder="1" applyAlignment="1">
      <alignment horizontal="center" vertical="center"/>
    </xf>
    <xf numFmtId="164" fontId="4" fillId="16" borderId="3" xfId="4" applyNumberFormat="1" applyFont="1" applyFill="1" applyBorder="1" applyAlignment="1">
      <alignment horizontal="center" vertical="center"/>
    </xf>
    <xf numFmtId="164" fontId="4" fillId="16" borderId="5" xfId="4" applyNumberFormat="1" applyFont="1" applyFill="1" applyBorder="1" applyAlignment="1">
      <alignment horizontal="center" vertical="center"/>
    </xf>
    <xf numFmtId="0" fontId="4" fillId="16" borderId="3" xfId="3" applyFont="1" applyFill="1" applyBorder="1" applyAlignment="1">
      <alignment vertical="center"/>
    </xf>
    <xf numFmtId="3" fontId="4" fillId="16" borderId="3" xfId="3" applyNumberFormat="1" applyFont="1" applyFill="1" applyBorder="1" applyAlignment="1">
      <alignment horizontal="center" vertical="center"/>
    </xf>
    <xf numFmtId="165" fontId="4" fillId="16" borderId="0" xfId="5" applyNumberFormat="1" applyFont="1" applyFill="1" applyBorder="1" applyAlignment="1">
      <alignment horizontal="right" vertical="center"/>
    </xf>
    <xf numFmtId="164" fontId="4" fillId="16" borderId="2" xfId="4" applyNumberFormat="1" applyFont="1" applyFill="1" applyBorder="1" applyAlignment="1">
      <alignment horizontal="center" vertical="center"/>
    </xf>
    <xf numFmtId="0" fontId="4" fillId="16" borderId="6" xfId="3" applyFont="1" applyFill="1" applyBorder="1" applyAlignment="1">
      <alignment vertical="center"/>
    </xf>
    <xf numFmtId="4" fontId="4" fillId="0" borderId="6" xfId="3" applyNumberFormat="1" applyFont="1" applyFill="1" applyBorder="1" applyAlignment="1">
      <alignment horizontal="center" vertical="center"/>
    </xf>
    <xf numFmtId="164" fontId="4" fillId="0" borderId="6" xfId="4" applyNumberFormat="1" applyFont="1" applyFill="1" applyBorder="1" applyAlignment="1">
      <alignment horizontal="center" vertical="center"/>
    </xf>
    <xf numFmtId="164" fontId="4" fillId="0" borderId="6" xfId="3" applyNumberFormat="1" applyFont="1" applyFill="1" applyBorder="1" applyAlignment="1">
      <alignment horizontal="center" vertical="center"/>
    </xf>
    <xf numFmtId="0" fontId="4" fillId="16" borderId="0" xfId="3" applyFont="1" applyFill="1" applyBorder="1"/>
    <xf numFmtId="3" fontId="4" fillId="16" borderId="0" xfId="3" applyNumberFormat="1" applyFont="1" applyFill="1" applyBorder="1" applyAlignment="1">
      <alignment horizontal="center"/>
    </xf>
    <xf numFmtId="165" fontId="4" fillId="16" borderId="0" xfId="5" applyNumberFormat="1" applyFont="1" applyFill="1" applyBorder="1" applyAlignment="1">
      <alignment horizontal="right"/>
    </xf>
    <xf numFmtId="0" fontId="4" fillId="0" borderId="0" xfId="3" applyFont="1" applyBorder="1"/>
    <xf numFmtId="0" fontId="11" fillId="0" borderId="0" xfId="3" quotePrefix="1" applyFont="1" applyFill="1" applyBorder="1" applyAlignment="1">
      <alignment horizontal="left" vertical="center"/>
    </xf>
    <xf numFmtId="0" fontId="12" fillId="0" borderId="0" xfId="3" applyFont="1" applyAlignment="1">
      <alignment vertical="center"/>
    </xf>
    <xf numFmtId="0" fontId="12" fillId="0" borderId="0" xfId="3" applyFont="1"/>
    <xf numFmtId="0" fontId="11" fillId="0" borderId="0" xfId="3" applyFont="1" applyFill="1" applyBorder="1" applyAlignment="1">
      <alignment vertical="center" wrapText="1"/>
    </xf>
    <xf numFmtId="0" fontId="13" fillId="17" borderId="0" xfId="0" applyFont="1" applyFill="1" applyAlignment="1">
      <alignment horizontal="left"/>
    </xf>
    <xf numFmtId="0" fontId="14" fillId="0" borderId="0" xfId="0" applyFont="1"/>
    <xf numFmtId="0" fontId="15" fillId="0" borderId="0" xfId="0" applyFont="1" applyAlignment="1">
      <alignment horizontal="center"/>
    </xf>
    <xf numFmtId="0" fontId="15" fillId="0" borderId="0" xfId="0" applyFont="1"/>
    <xf numFmtId="0" fontId="16" fillId="0" borderId="4" xfId="0" applyFont="1" applyBorder="1"/>
    <xf numFmtId="0" fontId="15" fillId="0" borderId="4" xfId="0" applyFont="1" applyBorder="1" applyAlignment="1">
      <alignment horizontal="center"/>
    </xf>
    <xf numFmtId="0" fontId="15" fillId="0" borderId="4" xfId="0" applyFont="1" applyBorder="1"/>
    <xf numFmtId="0" fontId="15" fillId="0" borderId="2" xfId="0" applyFont="1" applyBorder="1"/>
    <xf numFmtId="17" fontId="18" fillId="0" borderId="2"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8" fillId="18" borderId="0" xfId="0" applyFont="1" applyFill="1"/>
    <xf numFmtId="166" fontId="18" fillId="18" borderId="0" xfId="0" applyNumberFormat="1" applyFont="1" applyFill="1"/>
    <xf numFmtId="167" fontId="15" fillId="0" borderId="0" xfId="0" applyNumberFormat="1" applyFont="1"/>
    <xf numFmtId="167" fontId="2" fillId="0" borderId="0" xfId="0" applyNumberFormat="1" applyFont="1"/>
    <xf numFmtId="0" fontId="2" fillId="0" borderId="0" xfId="0" applyFont="1"/>
    <xf numFmtId="168" fontId="18" fillId="18" borderId="0" xfId="0" applyNumberFormat="1" applyFont="1" applyFill="1" applyAlignment="1">
      <alignment horizontal="right"/>
    </xf>
    <xf numFmtId="165" fontId="15" fillId="0" borderId="0" xfId="2" applyNumberFormat="1" applyFont="1"/>
    <xf numFmtId="169" fontId="15" fillId="0" borderId="2" xfId="0" applyNumberFormat="1" applyFont="1" applyBorder="1"/>
    <xf numFmtId="169" fontId="0" fillId="0" borderId="0" xfId="0" applyNumberFormat="1"/>
    <xf numFmtId="168" fontId="15" fillId="0" borderId="2" xfId="0" applyNumberFormat="1" applyFont="1" applyBorder="1" applyAlignment="1">
      <alignment horizontal="right"/>
    </xf>
    <xf numFmtId="168" fontId="15" fillId="0" borderId="0" xfId="0" applyNumberFormat="1" applyFont="1" applyBorder="1" applyAlignment="1">
      <alignment horizontal="right"/>
    </xf>
    <xf numFmtId="168" fontId="0" fillId="0" borderId="0" xfId="0" applyNumberFormat="1"/>
    <xf numFmtId="168" fontId="15" fillId="0" borderId="0" xfId="0" applyNumberFormat="1" applyFont="1" applyAlignment="1">
      <alignment horizontal="right"/>
    </xf>
    <xf numFmtId="167" fontId="15" fillId="0" borderId="2" xfId="0" applyNumberFormat="1" applyFont="1" applyBorder="1"/>
    <xf numFmtId="167" fontId="18" fillId="18" borderId="0" xfId="0" applyNumberFormat="1" applyFont="1" applyFill="1"/>
    <xf numFmtId="168" fontId="18" fillId="18" borderId="7" xfId="0" applyNumberFormat="1" applyFont="1" applyFill="1" applyBorder="1"/>
    <xf numFmtId="168" fontId="18" fillId="18" borderId="7" xfId="0" applyNumberFormat="1" applyFont="1" applyFill="1" applyBorder="1" applyAlignment="1">
      <alignment horizontal="right"/>
    </xf>
    <xf numFmtId="168" fontId="15" fillId="0" borderId="0" xfId="0" applyNumberFormat="1" applyFont="1"/>
    <xf numFmtId="0" fontId="18" fillId="18" borderId="3" xfId="0" applyFont="1" applyFill="1" applyBorder="1"/>
    <xf numFmtId="167" fontId="18" fillId="18" borderId="3" xfId="0" applyNumberFormat="1" applyFont="1" applyFill="1" applyBorder="1"/>
    <xf numFmtId="168" fontId="18" fillId="18" borderId="3" xfId="0" applyNumberFormat="1" applyFont="1" applyFill="1" applyBorder="1"/>
    <xf numFmtId="168" fontId="18" fillId="18" borderId="3" xfId="0" applyNumberFormat="1" applyFont="1" applyFill="1" applyBorder="1" applyAlignment="1">
      <alignment horizontal="right"/>
    </xf>
    <xf numFmtId="168" fontId="15" fillId="0" borderId="2" xfId="0" applyNumberFormat="1" applyFont="1" applyBorder="1"/>
    <xf numFmtId="0" fontId="0" fillId="0" borderId="2" xfId="0" applyBorder="1"/>
    <xf numFmtId="0" fontId="15" fillId="0" borderId="0" xfId="0" applyFont="1" applyBorder="1"/>
    <xf numFmtId="167" fontId="15" fillId="0" borderId="0" xfId="0" applyNumberFormat="1" applyFont="1" applyBorder="1"/>
    <xf numFmtId="168" fontId="15" fillId="0" borderId="0" xfId="0" applyNumberFormat="1" applyFont="1" applyBorder="1"/>
    <xf numFmtId="0" fontId="0" fillId="0" borderId="0" xfId="0" applyBorder="1"/>
    <xf numFmtId="0" fontId="15" fillId="0" borderId="0" xfId="0" applyFont="1" applyAlignment="1">
      <alignment horizontal="left" indent="3"/>
    </xf>
    <xf numFmtId="0" fontId="15" fillId="0" borderId="2" xfId="0" applyFont="1" applyBorder="1" applyAlignment="1">
      <alignment horizontal="left" indent="3"/>
    </xf>
    <xf numFmtId="168" fontId="0" fillId="0" borderId="2" xfId="0" applyNumberFormat="1" applyBorder="1"/>
    <xf numFmtId="0" fontId="15" fillId="0" borderId="3" xfId="0" applyFont="1" applyBorder="1"/>
    <xf numFmtId="167" fontId="15" fillId="0" borderId="3" xfId="0" applyNumberFormat="1" applyFont="1" applyBorder="1"/>
    <xf numFmtId="168" fontId="0" fillId="0" borderId="3" xfId="0" applyNumberFormat="1" applyBorder="1"/>
    <xf numFmtId="168" fontId="15" fillId="0" borderId="3" xfId="0" applyNumberFormat="1" applyFont="1" applyBorder="1" applyAlignment="1">
      <alignment horizontal="right"/>
    </xf>
    <xf numFmtId="168" fontId="0" fillId="0" borderId="7" xfId="0" applyNumberFormat="1" applyBorder="1"/>
    <xf numFmtId="168" fontId="15" fillId="0" borderId="3" xfId="0" applyNumberFormat="1" applyFont="1" applyBorder="1"/>
    <xf numFmtId="167" fontId="15" fillId="0" borderId="0" xfId="0" applyNumberFormat="1" applyFont="1" applyAlignment="1">
      <alignment horizontal="center"/>
    </xf>
    <xf numFmtId="170" fontId="15" fillId="0" borderId="0" xfId="1" applyNumberFormat="1" applyFont="1"/>
    <xf numFmtId="171" fontId="15" fillId="0" borderId="0" xfId="0" applyNumberFormat="1" applyFont="1"/>
    <xf numFmtId="172" fontId="15" fillId="0" borderId="0" xfId="0" applyNumberFormat="1" applyFont="1"/>
    <xf numFmtId="172" fontId="15" fillId="0" borderId="0" xfId="0" applyNumberFormat="1" applyFont="1" applyAlignment="1">
      <alignment horizontal="center"/>
    </xf>
    <xf numFmtId="167" fontId="15" fillId="0" borderId="3" xfId="0" applyNumberFormat="1" applyFont="1" applyBorder="1" applyAlignment="1">
      <alignment horizontal="center"/>
    </xf>
    <xf numFmtId="0" fontId="0" fillId="0" borderId="0" xfId="0" applyAlignment="1">
      <alignment horizontal="center"/>
    </xf>
    <xf numFmtId="173" fontId="15" fillId="0" borderId="0" xfId="2" applyNumberFormat="1" applyFont="1" applyAlignment="1">
      <alignment horizontal="center"/>
    </xf>
    <xf numFmtId="0" fontId="25" fillId="16" borderId="0" xfId="0" applyFont="1" applyFill="1"/>
    <xf numFmtId="0" fontId="15"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center" vertical="center" wrapText="1"/>
    </xf>
    <xf numFmtId="0" fontId="16" fillId="0" borderId="0" xfId="0" applyFont="1" applyAlignment="1">
      <alignment vertical="center" wrapText="1"/>
    </xf>
    <xf numFmtId="0" fontId="25" fillId="16" borderId="0" xfId="0" applyFont="1" applyFill="1" applyAlignment="1">
      <alignment wrapText="1"/>
    </xf>
    <xf numFmtId="0" fontId="25" fillId="16" borderId="0" xfId="0" applyFont="1" applyFill="1" applyAlignment="1"/>
    <xf numFmtId="0" fontId="25" fillId="0" borderId="0" xfId="0" applyFont="1" applyFill="1"/>
    <xf numFmtId="0" fontId="25" fillId="0" borderId="0" xfId="0" applyFont="1" applyFill="1" applyAlignment="1">
      <alignment wrapText="1"/>
    </xf>
    <xf numFmtId="0" fontId="16" fillId="0" borderId="0" xfId="0" applyFont="1" applyAlignment="1">
      <alignment vertical="center"/>
    </xf>
    <xf numFmtId="4" fontId="27" fillId="0" borderId="0" xfId="0" applyNumberFormat="1" applyFont="1" applyAlignment="1">
      <alignment horizontal="center" vertical="center"/>
    </xf>
    <xf numFmtId="43" fontId="15" fillId="0" borderId="0" xfId="1" applyFont="1"/>
    <xf numFmtId="0" fontId="27" fillId="0" borderId="0" xfId="0" applyFont="1" applyAlignment="1">
      <alignment vertical="center"/>
    </xf>
    <xf numFmtId="4" fontId="27" fillId="0" borderId="0" xfId="0" applyNumberFormat="1" applyFont="1" applyAlignment="1">
      <alignment vertical="center"/>
    </xf>
    <xf numFmtId="0" fontId="28" fillId="0" borderId="0" xfId="0" applyFont="1"/>
    <xf numFmtId="0" fontId="18" fillId="19" borderId="8" xfId="0" applyFont="1" applyFill="1" applyBorder="1"/>
    <xf numFmtId="0" fontId="15" fillId="19" borderId="8" xfId="0" applyFont="1" applyFill="1" applyBorder="1"/>
    <xf numFmtId="0" fontId="15" fillId="19" borderId="0" xfId="0" applyFont="1" applyFill="1" applyBorder="1"/>
    <xf numFmtId="0" fontId="15" fillId="19" borderId="0" xfId="0" applyFont="1" applyFill="1" applyBorder="1" applyAlignment="1">
      <alignment horizontal="center"/>
    </xf>
    <xf numFmtId="168" fontId="2" fillId="0" borderId="0" xfId="0" applyNumberFormat="1" applyFont="1"/>
    <xf numFmtId="168" fontId="18" fillId="18" borderId="0" xfId="0" applyNumberFormat="1" applyFont="1" applyFill="1"/>
    <xf numFmtId="166" fontId="2" fillId="0" borderId="0" xfId="0" applyNumberFormat="1" applyFont="1"/>
    <xf numFmtId="0" fontId="2" fillId="0" borderId="3" xfId="0" applyFont="1" applyBorder="1"/>
    <xf numFmtId="0" fontId="28" fillId="20" borderId="0" xfId="0" applyFont="1" applyFill="1"/>
    <xf numFmtId="167" fontId="18" fillId="20" borderId="0" xfId="0" applyNumberFormat="1" applyFont="1" applyFill="1" applyBorder="1"/>
    <xf numFmtId="0" fontId="15" fillId="20" borderId="0" xfId="0" applyFont="1" applyFill="1"/>
    <xf numFmtId="0" fontId="18" fillId="0" borderId="0" xfId="0" applyFont="1" applyFill="1" applyBorder="1"/>
    <xf numFmtId="0" fontId="28" fillId="0" borderId="0" xfId="0" applyFont="1" applyBorder="1"/>
    <xf numFmtId="37" fontId="15" fillId="0" borderId="0" xfId="0" applyNumberFormat="1" applyFont="1" applyBorder="1"/>
    <xf numFmtId="0" fontId="15" fillId="0" borderId="0" xfId="0" applyFont="1" applyBorder="1" applyAlignment="1">
      <alignment horizontal="center"/>
    </xf>
    <xf numFmtId="0" fontId="16" fillId="0" borderId="0" xfId="0" applyFont="1" applyAlignment="1">
      <alignment horizontal="center" vertical="center"/>
    </xf>
    <xf numFmtId="0" fontId="16" fillId="0" borderId="0" xfId="0" applyFont="1"/>
    <xf numFmtId="0" fontId="25" fillId="16" borderId="0" xfId="7" applyFont="1" applyFill="1"/>
    <xf numFmtId="0" fontId="25" fillId="16" borderId="0" xfId="7" applyFont="1" applyFill="1" applyBorder="1" applyAlignment="1">
      <alignment vertical="center"/>
    </xf>
    <xf numFmtId="0" fontId="25" fillId="0" borderId="0" xfId="6" applyFont="1" applyFill="1" applyAlignment="1">
      <alignment vertical="center"/>
    </xf>
    <xf numFmtId="0" fontId="16" fillId="0" borderId="9" xfId="0" applyFont="1" applyBorder="1"/>
    <xf numFmtId="0" fontId="15" fillId="0" borderId="9" xfId="0" applyFont="1" applyBorder="1"/>
    <xf numFmtId="0" fontId="18" fillId="0" borderId="4" xfId="0" quotePrefix="1" applyFont="1" applyBorder="1" applyAlignment="1">
      <alignment horizontal="center" vertical="center"/>
    </xf>
    <xf numFmtId="0" fontId="15" fillId="0" borderId="4" xfId="0" applyFont="1" applyBorder="1" applyAlignment="1">
      <alignment horizontal="center" vertical="center"/>
    </xf>
    <xf numFmtId="17" fontId="18" fillId="0" borderId="4" xfId="0" quotePrefix="1" applyNumberFormat="1"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xf numFmtId="0" fontId="18" fillId="0" borderId="0" xfId="0" applyFont="1"/>
    <xf numFmtId="0" fontId="15" fillId="0" borderId="0" xfId="0" applyFont="1" applyAlignment="1">
      <alignment horizontal="right"/>
    </xf>
    <xf numFmtId="37" fontId="15" fillId="0" borderId="0" xfId="0" applyNumberFormat="1" applyFont="1"/>
    <xf numFmtId="0" fontId="18" fillId="0" borderId="3" xfId="0" applyFont="1" applyBorder="1"/>
    <xf numFmtId="0" fontId="18" fillId="0" borderId="3" xfId="0" applyFont="1" applyBorder="1" applyAlignment="1">
      <alignment horizontal="right"/>
    </xf>
    <xf numFmtId="167" fontId="18" fillId="0" borderId="3" xfId="0" applyNumberFormat="1" applyFont="1" applyBorder="1"/>
    <xf numFmtId="37" fontId="18" fillId="0" borderId="0" xfId="0" applyNumberFormat="1" applyFont="1" applyBorder="1"/>
    <xf numFmtId="0" fontId="15" fillId="0" borderId="6" xfId="0" applyFont="1" applyBorder="1"/>
    <xf numFmtId="167" fontId="15" fillId="0" borderId="6" xfId="0" applyNumberFormat="1" applyFont="1" applyBorder="1"/>
    <xf numFmtId="167" fontId="18" fillId="0" borderId="2" xfId="0" applyNumberFormat="1" applyFont="1" applyBorder="1"/>
    <xf numFmtId="0" fontId="18" fillId="0" borderId="0" xfId="0" applyFont="1" applyBorder="1"/>
    <xf numFmtId="0" fontId="18" fillId="0" borderId="6" xfId="0" applyFont="1" applyBorder="1"/>
    <xf numFmtId="0" fontId="18" fillId="0" borderId="6" xfId="0" applyFont="1" applyBorder="1" applyAlignment="1">
      <alignment horizontal="right"/>
    </xf>
    <xf numFmtId="167" fontId="18" fillId="0" borderId="6" xfId="0" applyNumberFormat="1" applyFont="1" applyBorder="1"/>
    <xf numFmtId="0" fontId="18" fillId="0" borderId="0" xfId="0" applyFont="1" applyBorder="1" applyAlignment="1">
      <alignment horizontal="right"/>
    </xf>
    <xf numFmtId="0" fontId="16" fillId="0" borderId="0" xfId="0" applyFont="1" applyAlignment="1">
      <alignment horizontal="left" vertical="center" wrapText="1"/>
    </xf>
    <xf numFmtId="0" fontId="16" fillId="0" borderId="0" xfId="0" applyFont="1" applyAlignment="1">
      <alignment vertical="top" wrapText="1"/>
    </xf>
    <xf numFmtId="0" fontId="37" fillId="0" borderId="4" xfId="0" applyFont="1" applyBorder="1"/>
    <xf numFmtId="0" fontId="37" fillId="0" borderId="10" xfId="0" applyFont="1" applyBorder="1"/>
    <xf numFmtId="0" fontId="15" fillId="0" borderId="12" xfId="0" applyFont="1" applyBorder="1"/>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left" indent="2"/>
    </xf>
    <xf numFmtId="174" fontId="15" fillId="0" borderId="16" xfId="0" applyNumberFormat="1" applyFont="1" applyBorder="1" applyAlignment="1">
      <alignment horizontal="center"/>
    </xf>
    <xf numFmtId="174" fontId="15" fillId="0" borderId="7" xfId="0" applyNumberFormat="1" applyFont="1" applyBorder="1" applyAlignment="1">
      <alignment horizontal="center"/>
    </xf>
    <xf numFmtId="174" fontId="15" fillId="0" borderId="14" xfId="0" applyNumberFormat="1" applyFont="1" applyBorder="1" applyAlignment="1">
      <alignment horizontal="center"/>
    </xf>
    <xf numFmtId="0" fontId="15" fillId="0" borderId="17" xfId="0" applyFont="1" applyBorder="1" applyAlignment="1">
      <alignment horizontal="left" indent="2"/>
    </xf>
    <xf numFmtId="174" fontId="15" fillId="0" borderId="17" xfId="0" applyNumberFormat="1" applyFont="1" applyBorder="1" applyAlignment="1">
      <alignment horizontal="center"/>
    </xf>
    <xf numFmtId="174" fontId="15" fillId="0" borderId="0" xfId="0" applyNumberFormat="1" applyFont="1" applyBorder="1" applyAlignment="1">
      <alignment horizontal="center"/>
    </xf>
    <xf numFmtId="174" fontId="15" fillId="0" borderId="11" xfId="0" applyNumberFormat="1" applyFont="1" applyBorder="1" applyAlignment="1">
      <alignment horizontal="center"/>
    </xf>
    <xf numFmtId="0" fontId="18" fillId="21" borderId="17" xfId="0" applyFont="1" applyFill="1" applyBorder="1"/>
    <xf numFmtId="174" fontId="18" fillId="21" borderId="17" xfId="0" applyNumberFormat="1" applyFont="1" applyFill="1" applyBorder="1" applyAlignment="1">
      <alignment horizontal="center"/>
    </xf>
    <xf numFmtId="174" fontId="18" fillId="21" borderId="0" xfId="0" applyNumberFormat="1" applyFont="1" applyFill="1" applyBorder="1" applyAlignment="1">
      <alignment horizontal="center"/>
    </xf>
    <xf numFmtId="174" fontId="18" fillId="21" borderId="11" xfId="0" applyNumberFormat="1" applyFont="1" applyFill="1" applyBorder="1" applyAlignment="1">
      <alignment horizontal="center"/>
    </xf>
    <xf numFmtId="0" fontId="18" fillId="19" borderId="18" xfId="0" applyFont="1" applyFill="1" applyBorder="1"/>
    <xf numFmtId="174" fontId="18" fillId="19" borderId="18" xfId="0" applyNumberFormat="1" applyFont="1" applyFill="1" applyBorder="1" applyAlignment="1">
      <alignment horizontal="center"/>
    </xf>
    <xf numFmtId="174" fontId="18" fillId="19" borderId="2" xfId="0" applyNumberFormat="1" applyFont="1" applyFill="1" applyBorder="1" applyAlignment="1">
      <alignment horizontal="center"/>
    </xf>
    <xf numFmtId="174" fontId="18" fillId="19" borderId="12" xfId="0" applyNumberFormat="1" applyFont="1" applyFill="1" applyBorder="1" applyAlignment="1">
      <alignment horizontal="center"/>
    </xf>
    <xf numFmtId="174" fontId="15" fillId="0" borderId="0" xfId="0" applyNumberFormat="1" applyFont="1"/>
    <xf numFmtId="0" fontId="15" fillId="0" borderId="14" xfId="0" applyFont="1" applyBorder="1" applyAlignment="1">
      <alignment horizontal="left" indent="2"/>
    </xf>
    <xf numFmtId="0" fontId="15" fillId="0" borderId="11" xfId="0" applyFont="1" applyBorder="1" applyAlignment="1">
      <alignment horizontal="left" indent="2"/>
    </xf>
    <xf numFmtId="0" fontId="18" fillId="21" borderId="11" xfId="0" applyFont="1" applyFill="1" applyBorder="1"/>
    <xf numFmtId="174" fontId="18" fillId="0" borderId="0" xfId="0" applyNumberFormat="1" applyFont="1" applyBorder="1"/>
    <xf numFmtId="174" fontId="18" fillId="0" borderId="0" xfId="0" applyNumberFormat="1" applyFont="1" applyFill="1" applyBorder="1"/>
    <xf numFmtId="3" fontId="0" fillId="0" borderId="0" xfId="0" applyNumberFormat="1"/>
    <xf numFmtId="0" fontId="38" fillId="0" borderId="9" xfId="0" applyFont="1" applyBorder="1"/>
    <xf numFmtId="0" fontId="18" fillId="19" borderId="4" xfId="0" applyFont="1" applyFill="1" applyBorder="1"/>
    <xf numFmtId="0" fontId="15" fillId="19" borderId="4" xfId="0" applyFont="1" applyFill="1" applyBorder="1"/>
    <xf numFmtId="0" fontId="18" fillId="0" borderId="19" xfId="0" applyFont="1" applyBorder="1" applyAlignment="1">
      <alignment horizontal="center"/>
    </xf>
    <xf numFmtId="0" fontId="18" fillId="0" borderId="15" xfId="0" applyFont="1" applyBorder="1" applyAlignment="1">
      <alignment horizontal="center"/>
    </xf>
    <xf numFmtId="0" fontId="15" fillId="0" borderId="14" xfId="0" applyFont="1" applyBorder="1"/>
    <xf numFmtId="10" fontId="15" fillId="0" borderId="16" xfId="2" applyNumberFormat="1" applyFont="1" applyBorder="1" applyAlignment="1">
      <alignment horizontal="center"/>
    </xf>
    <xf numFmtId="10" fontId="15" fillId="0" borderId="20" xfId="2" applyNumberFormat="1" applyFont="1" applyBorder="1" applyAlignment="1">
      <alignment horizontal="center"/>
    </xf>
    <xf numFmtId="0" fontId="15" fillId="18" borderId="11" xfId="0" applyFont="1" applyFill="1" applyBorder="1"/>
    <xf numFmtId="10" fontId="15" fillId="18" borderId="17" xfId="2" applyNumberFormat="1" applyFont="1" applyFill="1" applyBorder="1" applyAlignment="1">
      <alignment horizontal="center"/>
    </xf>
    <xf numFmtId="10" fontId="15" fillId="18" borderId="21" xfId="2" applyNumberFormat="1" applyFont="1" applyFill="1" applyBorder="1" applyAlignment="1">
      <alignment horizontal="center"/>
    </xf>
    <xf numFmtId="0" fontId="15" fillId="0" borderId="11" xfId="0" applyFont="1" applyBorder="1"/>
    <xf numFmtId="10" fontId="15" fillId="0" borderId="17" xfId="2" applyNumberFormat="1" applyFont="1" applyBorder="1" applyAlignment="1">
      <alignment horizontal="center"/>
    </xf>
    <xf numFmtId="10" fontId="15" fillId="0" borderId="21" xfId="2" applyNumberFormat="1" applyFont="1" applyBorder="1" applyAlignment="1">
      <alignment horizontal="center"/>
    </xf>
    <xf numFmtId="0" fontId="15" fillId="18" borderId="12" xfId="0" applyFont="1" applyFill="1" applyBorder="1"/>
    <xf numFmtId="10" fontId="15" fillId="18" borderId="18" xfId="2" applyNumberFormat="1" applyFont="1" applyFill="1" applyBorder="1" applyAlignment="1">
      <alignment horizontal="center"/>
    </xf>
    <xf numFmtId="10" fontId="15" fillId="18" borderId="22" xfId="2" applyNumberFormat="1" applyFont="1" applyFill="1" applyBorder="1" applyAlignment="1">
      <alignment horizontal="center"/>
    </xf>
    <xf numFmtId="0" fontId="18" fillId="0" borderId="3" xfId="0" applyFont="1" applyBorder="1" applyAlignment="1">
      <alignment horizontal="center"/>
    </xf>
    <xf numFmtId="4" fontId="15" fillId="0" borderId="16" xfId="2" applyNumberFormat="1" applyFont="1" applyBorder="1" applyAlignment="1">
      <alignment horizontal="center"/>
    </xf>
    <xf numFmtId="4" fontId="15" fillId="0" borderId="7" xfId="2" applyNumberFormat="1" applyFont="1" applyBorder="1" applyAlignment="1">
      <alignment horizontal="center"/>
    </xf>
    <xf numFmtId="165" fontId="15" fillId="0" borderId="20" xfId="2" applyNumberFormat="1" applyFont="1" applyBorder="1" applyAlignment="1">
      <alignment horizontal="center"/>
    </xf>
    <xf numFmtId="4" fontId="15" fillId="18" borderId="17" xfId="2" applyNumberFormat="1" applyFont="1" applyFill="1" applyBorder="1" applyAlignment="1">
      <alignment horizontal="center"/>
    </xf>
    <xf numFmtId="4" fontId="15" fillId="18" borderId="0" xfId="2" applyNumberFormat="1" applyFont="1" applyFill="1" applyBorder="1" applyAlignment="1">
      <alignment horizontal="center"/>
    </xf>
    <xf numFmtId="165" fontId="15" fillId="18" borderId="21" xfId="2" applyNumberFormat="1" applyFont="1" applyFill="1" applyBorder="1" applyAlignment="1">
      <alignment horizontal="center"/>
    </xf>
    <xf numFmtId="4" fontId="15" fillId="0" borderId="17" xfId="2" applyNumberFormat="1" applyFont="1" applyBorder="1" applyAlignment="1">
      <alignment horizontal="center"/>
    </xf>
    <xf numFmtId="4" fontId="15" fillId="0" borderId="0" xfId="2" applyNumberFormat="1" applyFont="1" applyBorder="1" applyAlignment="1">
      <alignment horizontal="center"/>
    </xf>
    <xf numFmtId="165" fontId="15" fillId="0" borderId="21" xfId="2" applyNumberFormat="1" applyFont="1" applyBorder="1" applyAlignment="1">
      <alignment horizontal="center"/>
    </xf>
    <xf numFmtId="4" fontId="15" fillId="18" borderId="18" xfId="2" applyNumberFormat="1" applyFont="1" applyFill="1" applyBorder="1" applyAlignment="1">
      <alignment horizontal="center"/>
    </xf>
    <xf numFmtId="4" fontId="15" fillId="18" borderId="2" xfId="2" applyNumberFormat="1" applyFont="1" applyFill="1" applyBorder="1" applyAlignment="1">
      <alignment horizontal="center"/>
    </xf>
    <xf numFmtId="165" fontId="15" fillId="18" borderId="22" xfId="2" applyNumberFormat="1" applyFont="1" applyFill="1" applyBorder="1" applyAlignment="1">
      <alignment horizontal="center"/>
    </xf>
    <xf numFmtId="17" fontId="18" fillId="0" borderId="16" xfId="0" quotePrefix="1" applyNumberFormat="1" applyFont="1" applyBorder="1" applyAlignment="1">
      <alignment horizontal="center"/>
    </xf>
    <xf numFmtId="0" fontId="18" fillId="0" borderId="20" xfId="0" applyFont="1" applyBorder="1" applyAlignment="1">
      <alignment horizontal="center"/>
    </xf>
    <xf numFmtId="17" fontId="18" fillId="0" borderId="7" xfId="0" quotePrefix="1" applyNumberFormat="1" applyFont="1" applyBorder="1" applyAlignment="1">
      <alignment horizontal="center"/>
    </xf>
    <xf numFmtId="0" fontId="16" fillId="0" borderId="0" xfId="0" applyFont="1" applyAlignment="1">
      <alignment horizontal="left" vertical="top"/>
    </xf>
    <xf numFmtId="0" fontId="5" fillId="15" borderId="2" xfId="3" applyFont="1" applyFill="1" applyBorder="1" applyAlignment="1">
      <alignment horizontal="center"/>
    </xf>
    <xf numFmtId="0" fontId="6" fillId="16" borderId="2" xfId="3" applyFont="1" applyFill="1" applyBorder="1" applyAlignment="1">
      <alignment horizontal="center" vertical="center"/>
    </xf>
    <xf numFmtId="0" fontId="6" fillId="16" borderId="3" xfId="3" applyFont="1" applyFill="1" applyBorder="1" applyAlignment="1">
      <alignment horizontal="center" vertical="center"/>
    </xf>
    <xf numFmtId="0" fontId="11" fillId="0" borderId="0" xfId="3" applyFont="1" applyFill="1" applyBorder="1" applyAlignment="1">
      <alignment horizontal="left" vertical="center" wrapText="1"/>
    </xf>
    <xf numFmtId="0" fontId="25" fillId="0" borderId="0" xfId="0" applyFont="1" applyFill="1" applyAlignment="1">
      <alignment horizontal="left" wrapText="1"/>
    </xf>
    <xf numFmtId="0" fontId="25" fillId="16" borderId="0" xfId="0" applyFont="1" applyFill="1" applyAlignment="1">
      <alignment horizontal="left" wrapText="1"/>
    </xf>
    <xf numFmtId="0" fontId="16" fillId="0" borderId="0" xfId="0" applyFont="1" applyAlignment="1">
      <alignment horizontal="left" vertical="center" wrapText="1"/>
    </xf>
    <xf numFmtId="0" fontId="25" fillId="16" borderId="0" xfId="6" applyFont="1" applyFill="1" applyAlignment="1">
      <alignment horizontal="left"/>
    </xf>
    <xf numFmtId="0" fontId="30" fillId="0" borderId="0" xfId="0" applyFont="1"/>
    <xf numFmtId="0" fontId="32" fillId="16" borderId="0" xfId="0" applyFont="1" applyFill="1" applyAlignment="1">
      <alignment horizontal="left" vertical="top"/>
    </xf>
    <xf numFmtId="0" fontId="25" fillId="0" borderId="0" xfId="7" applyFont="1" applyFill="1" applyBorder="1" applyAlignment="1">
      <alignment horizontal="left" vertical="center" wrapText="1"/>
    </xf>
    <xf numFmtId="0" fontId="16" fillId="0" borderId="0" xfId="0" applyFont="1" applyAlignment="1">
      <alignment horizontal="left" vertical="top" wrapText="1"/>
    </xf>
    <xf numFmtId="0" fontId="18" fillId="0" borderId="11" xfId="0" applyFont="1" applyBorder="1" applyAlignment="1">
      <alignment horizontal="center"/>
    </xf>
    <xf numFmtId="0" fontId="18" fillId="0" borderId="12" xfId="0" applyFont="1" applyBorder="1" applyAlignment="1">
      <alignment horizontal="center"/>
    </xf>
    <xf numFmtId="0" fontId="15" fillId="0" borderId="19" xfId="0" applyFont="1" applyBorder="1" applyAlignment="1">
      <alignment horizontal="center" vertical="center" wrapText="1"/>
    </xf>
    <xf numFmtId="0" fontId="15" fillId="0" borderId="15" xfId="0" applyFont="1" applyBorder="1" applyAlignment="1">
      <alignment horizontal="center" vertical="center" wrapText="1"/>
    </xf>
    <xf numFmtId="174" fontId="15" fillId="0" borderId="7" xfId="0" applyNumberFormat="1" applyFont="1" applyBorder="1" applyAlignment="1">
      <alignment horizontal="center"/>
    </xf>
    <xf numFmtId="174" fontId="15" fillId="0" borderId="0" xfId="0" applyNumberFormat="1" applyFont="1" applyBorder="1" applyAlignment="1">
      <alignment horizontal="center"/>
    </xf>
    <xf numFmtId="174" fontId="18" fillId="21" borderId="0" xfId="0" applyNumberFormat="1" applyFont="1" applyFill="1" applyBorder="1" applyAlignment="1">
      <alignment horizontal="center"/>
    </xf>
    <xf numFmtId="174" fontId="18" fillId="19" borderId="2" xfId="0" applyNumberFormat="1" applyFont="1" applyFill="1" applyBorder="1" applyAlignment="1">
      <alignment horizontal="center"/>
    </xf>
    <xf numFmtId="0" fontId="16" fillId="0" borderId="0" xfId="0" applyFont="1" applyAlignment="1">
      <alignment horizontal="left"/>
    </xf>
    <xf numFmtId="0" fontId="16" fillId="0" borderId="19" xfId="0" applyFont="1" applyBorder="1" applyAlignment="1">
      <alignment horizontal="center" wrapText="1"/>
    </xf>
    <xf numFmtId="0" fontId="16" fillId="0" borderId="3" xfId="0" applyFont="1" applyBorder="1" applyAlignment="1">
      <alignment horizontal="center" wrapText="1"/>
    </xf>
    <xf numFmtId="0" fontId="16" fillId="0" borderId="15" xfId="0" applyFont="1" applyBorder="1" applyAlignment="1">
      <alignment horizontal="center" wrapText="1"/>
    </xf>
  </cellXfs>
  <cellStyles count="166">
    <cellStyle name="20% - Ênfase1" xfId="8"/>
    <cellStyle name="20% - Ênfase2" xfId="9"/>
    <cellStyle name="20% - Ênfase3" xfId="10"/>
    <cellStyle name="20% - Ênfase4" xfId="11"/>
    <cellStyle name="20% - Ênfase5" xfId="12"/>
    <cellStyle name="20% - Ênfase6" xfId="13"/>
    <cellStyle name="20% - Énfasis1 2" xfId="14"/>
    <cellStyle name="20% - Énfasis1 3" xfId="15"/>
    <cellStyle name="20% - Énfasis2 2" xfId="16"/>
    <cellStyle name="20% - Énfasis2 3" xfId="17"/>
    <cellStyle name="20% - Énfasis3 2" xfId="18"/>
    <cellStyle name="20% - Énfasis3 3" xfId="19"/>
    <cellStyle name="20% - Énfasis4 2" xfId="20"/>
    <cellStyle name="20% - Énfasis4 3" xfId="21"/>
    <cellStyle name="20% - Énfasis5 2" xfId="22"/>
    <cellStyle name="20% - Énfasis5 3" xfId="23"/>
    <cellStyle name="20% - Énfasis6 2" xfId="24"/>
    <cellStyle name="20% - Énfasis6 3" xfId="25"/>
    <cellStyle name="40% - Ênfase1" xfId="26"/>
    <cellStyle name="40% - Ênfase2" xfId="27"/>
    <cellStyle name="40% - Ênfase3" xfId="28"/>
    <cellStyle name="40% - Ênfase4" xfId="29"/>
    <cellStyle name="40% - Ênfase5" xfId="30"/>
    <cellStyle name="40% - Ênfase6" xfId="31"/>
    <cellStyle name="40% - Énfasis1 2" xfId="32"/>
    <cellStyle name="40% - Énfasis1 3" xfId="33"/>
    <cellStyle name="40% - Énfasis2 2" xfId="34"/>
    <cellStyle name="40% - Énfasis2 3" xfId="35"/>
    <cellStyle name="40% - Énfasis3 2" xfId="36"/>
    <cellStyle name="40% - Énfasis3 3" xfId="37"/>
    <cellStyle name="40% - Énfasis4 2" xfId="38"/>
    <cellStyle name="40% - Énfasis4 3" xfId="39"/>
    <cellStyle name="40% - Énfasis5 2" xfId="40"/>
    <cellStyle name="40% - Énfasis5 3" xfId="41"/>
    <cellStyle name="40% - Énfasis6 2" xfId="42"/>
    <cellStyle name="40% - Énfasis6 3" xfId="43"/>
    <cellStyle name="60% - Ênfase1" xfId="44"/>
    <cellStyle name="60% - Ênfase2" xfId="45"/>
    <cellStyle name="60% - Ênfase3" xfId="46"/>
    <cellStyle name="60% - Ênfase4" xfId="47"/>
    <cellStyle name="60% - Ênfase5" xfId="48"/>
    <cellStyle name="60% - Ênfase6" xfId="49"/>
    <cellStyle name="60% - Énfasis1 2" xfId="50"/>
    <cellStyle name="60% - Énfasis2 2" xfId="51"/>
    <cellStyle name="60% - Énfasis3 2" xfId="52"/>
    <cellStyle name="60% - Énfasis4 2" xfId="53"/>
    <cellStyle name="60% - Énfasis5 2" xfId="54"/>
    <cellStyle name="60% - Énfasis6 2" xfId="55"/>
    <cellStyle name="años" xfId="56"/>
    <cellStyle name="Bom" xfId="57"/>
    <cellStyle name="Buena 2" xfId="58"/>
    <cellStyle name="Cabecera 1" xfId="59"/>
    <cellStyle name="Cabecera 2" xfId="60"/>
    <cellStyle name="Cálculo 2" xfId="61"/>
    <cellStyle name="Celda de comprobación 2" xfId="62"/>
    <cellStyle name="Celda vinculada 2" xfId="63"/>
    <cellStyle name="Célula de Verificação" xfId="64"/>
    <cellStyle name="Célula Vinculada" xfId="65"/>
    <cellStyle name="Comma 2" xfId="66"/>
    <cellStyle name="Comma 2 2" xfId="67"/>
    <cellStyle name="Comma 2_(7) Venezuela Operation" xfId="68"/>
    <cellStyle name="Comma_Análsis de Resultados Abr 06 - ce40" xfId="69"/>
    <cellStyle name="Comma0 - Style2" xfId="70"/>
    <cellStyle name="Comma1 - Style1" xfId="71"/>
    <cellStyle name="Date" xfId="72"/>
    <cellStyle name="Encabezado 4 2" xfId="73"/>
    <cellStyle name="Ênfase1" xfId="74"/>
    <cellStyle name="Ênfase2" xfId="75"/>
    <cellStyle name="Ênfase3" xfId="76"/>
    <cellStyle name="Ênfase4" xfId="77"/>
    <cellStyle name="Ênfase5" xfId="78"/>
    <cellStyle name="Ênfase6" xfId="79"/>
    <cellStyle name="Énfasis1 2" xfId="80"/>
    <cellStyle name="Énfasis2 2" xfId="81"/>
    <cellStyle name="Énfasis3 2" xfId="82"/>
    <cellStyle name="Énfasis4 2" xfId="83"/>
    <cellStyle name="Énfasis5 2" xfId="84"/>
    <cellStyle name="Énfasis6 2" xfId="85"/>
    <cellStyle name="Entrada 2" xfId="86"/>
    <cellStyle name="EPMLargeKeyFigure" xfId="87"/>
    <cellStyle name="Escondido" xfId="88"/>
    <cellStyle name="Euro" xfId="89"/>
    <cellStyle name="Fecha" xfId="90"/>
    <cellStyle name="Fijo" xfId="91"/>
    <cellStyle name="Fixed" xfId="92"/>
    <cellStyle name="Grey" xfId="93"/>
    <cellStyle name="Header1" xfId="94"/>
    <cellStyle name="Header2" xfId="95"/>
    <cellStyle name="Heading1" xfId="96"/>
    <cellStyle name="Heading2" xfId="97"/>
    <cellStyle name="hips" xfId="98"/>
    <cellStyle name="Incorrecto 2" xfId="99"/>
    <cellStyle name="Incorreto" xfId="100"/>
    <cellStyle name="Input [yellow]" xfId="101"/>
    <cellStyle name="InputBlueFont" xfId="102"/>
    <cellStyle name="Millares" xfId="1" builtinId="3"/>
    <cellStyle name="Millares [0] 2" xfId="103"/>
    <cellStyle name="Millares 10" xfId="104"/>
    <cellStyle name="Millares 2" xfId="105"/>
    <cellStyle name="Millares 2 2" xfId="106"/>
    <cellStyle name="Millares 2 3" xfId="107"/>
    <cellStyle name="Millares 2 4" xfId="108"/>
    <cellStyle name="Millares 2_(7) Venezuela Operation" xfId="109"/>
    <cellStyle name="Millares 3" xfId="110"/>
    <cellStyle name="Millares 4" xfId="111"/>
    <cellStyle name="Millares 5" xfId="112"/>
    <cellStyle name="Millares 6" xfId="113"/>
    <cellStyle name="Millares 6 2" xfId="114"/>
    <cellStyle name="Monetario0" xfId="115"/>
    <cellStyle name="Neutra" xfId="116"/>
    <cellStyle name="no dec" xfId="117"/>
    <cellStyle name="Normal" xfId="0" builtinId="0"/>
    <cellStyle name="Normal - Style1" xfId="118"/>
    <cellStyle name="Normal - Style1 2" xfId="119"/>
    <cellStyle name="Normal 15" xfId="120"/>
    <cellStyle name="Normal 2" xfId="3"/>
    <cellStyle name="Normal 2 2" xfId="121"/>
    <cellStyle name="Normal 2 2 2" xfId="122"/>
    <cellStyle name="Normal 2_Anexos Trimestre" xfId="123"/>
    <cellStyle name="Normal 3" xfId="124"/>
    <cellStyle name="Normal 3 2" xfId="125"/>
    <cellStyle name="Normal 3 2 2" xfId="126"/>
    <cellStyle name="Normal 32 4" xfId="127"/>
    <cellStyle name="Normal 4" xfId="128"/>
    <cellStyle name="Normal 62 2" xfId="129"/>
    <cellStyle name="Normal_IS Mexico y CA" xfId="6"/>
    <cellStyle name="Normal_Sudamérica" xfId="7"/>
    <cellStyle name="Nota" xfId="130"/>
    <cellStyle name="Nota 2" xfId="131"/>
    <cellStyle name="Nota_(1) Reported Consolidated Q" xfId="132"/>
    <cellStyle name="Notas 2" xfId="133"/>
    <cellStyle name="Notas 3" xfId="134"/>
    <cellStyle name="Percent [2]" xfId="135"/>
    <cellStyle name="Percent 2" xfId="5"/>
    <cellStyle name="Percent 2 2" xfId="136"/>
    <cellStyle name="Percent 3" xfId="137"/>
    <cellStyle name="Percent 3 2" xfId="138"/>
    <cellStyle name="Porcentaje" xfId="2" builtinId="5"/>
    <cellStyle name="Porcentaje 2" xfId="4"/>
    <cellStyle name="Porcentaje 2 2" xfId="139"/>
    <cellStyle name="Porcentual 2" xfId="140"/>
    <cellStyle name="Produto" xfId="141"/>
    <cellStyle name="Punto0" xfId="142"/>
    <cellStyle name="Saída" xfId="143"/>
    <cellStyle name="Saída 2" xfId="144"/>
    <cellStyle name="Saída_(1) Reported Consolidated Q" xfId="145"/>
    <cellStyle name="Salida 2" xfId="146"/>
    <cellStyle name="SAPBEXstdItemX" xfId="147"/>
    <cellStyle name="SAPBEXstdItemX 2" xfId="148"/>
    <cellStyle name="SAPBEXstdItemX_(1) Reported Consolidated Q" xfId="149"/>
    <cellStyle name="Separador de milhares_Femsa Br Formatos report Kaiser 05 2006 Final" xfId="150"/>
    <cellStyle name="Style 1" xfId="151"/>
    <cellStyle name="Style 2" xfId="152"/>
    <cellStyle name="Style 3" xfId="153"/>
    <cellStyle name="Style 4" xfId="154"/>
    <cellStyle name="Style 5" xfId="155"/>
    <cellStyle name="Style 6" xfId="156"/>
    <cellStyle name="Texto de advertencia 2" xfId="157"/>
    <cellStyle name="Texto de Aviso" xfId="158"/>
    <cellStyle name="Texto Explicativo 2" xfId="159"/>
    <cellStyle name="Título 1 2" xfId="160"/>
    <cellStyle name="Título 2 2" xfId="161"/>
    <cellStyle name="Título 3 2" xfId="162"/>
    <cellStyle name="Título 4" xfId="163"/>
    <cellStyle name="Título 5" xfId="164"/>
    <cellStyle name="Total 2" xfId="1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914400</xdr:colOff>
          <xdr:row>0</xdr:row>
          <xdr:rowOff>0</xdr:rowOff>
        </xdr:to>
        <xdr:sp macro="" textlink="">
          <xdr:nvSpPr>
            <xdr:cNvPr id="1025" name="FPMExcelClientSheetOptionstb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049" name="FPMExcelClientSheetOptionstb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073" name="FPMExcelClientSheetOptionstb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097" name="FPMExcelClientSheetOptionstb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5121" name="FPMExcelClientSheetOptionstb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1133475</xdr:colOff>
          <xdr:row>0</xdr:row>
          <xdr:rowOff>0</xdr:rowOff>
        </xdr:to>
        <xdr:sp macro="" textlink="">
          <xdr:nvSpPr>
            <xdr:cNvPr id="6145" name="FPMExcelClientSheetOptionstb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981075</xdr:colOff>
          <xdr:row>0</xdr:row>
          <xdr:rowOff>0</xdr:rowOff>
        </xdr:to>
        <xdr:sp macro="" textlink="">
          <xdr:nvSpPr>
            <xdr:cNvPr id="7169" name="FPMExcelClientSheetOptionstb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X03144812/AppData/Local/Microsoft/Windows/Temporary%20Internet%20Files/Content.Outlook/0VNTN9IY/1.%20IR%20Format%20-%20Espa&#241;ol%20-%20val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 Resumen"/>
      <sheetName val="(+) Financial ratios"/>
      <sheetName val="ACTUAL YTD"/>
      <sheetName val="ACTUAL"/>
      <sheetName val="Retrieve Actual BPC"/>
      <sheetName val="(1) Consolidado Q"/>
      <sheetName val="(2) Reported Consolidated YTD"/>
      <sheetName val="(3) Comparable Consolidated Q"/>
      <sheetName val="(4) Comparable Consolidated YTD"/>
      <sheetName val="(2) Consolidado YTD"/>
      <sheetName val="(3) Division MX-CAM "/>
      <sheetName val="(6) Comparable SA Division"/>
      <sheetName val="(4) Division SA"/>
      <sheetName val="(5) Venezuela"/>
      <sheetName val="(6) Asia"/>
      <sheetName val="(9) Balance  (2)"/>
      <sheetName val="."/>
      <sheetName val="(11) Comparable Asia Division"/>
      <sheetName val="Vol y Trans T"/>
      <sheetName val="YTD"/>
      <sheetName val="Vol y Trans Acum"/>
      <sheetName val="1Q18"/>
      <sheetName val="YTD (2)"/>
      <sheetName val="(12) Macroeconomicos (2)"/>
      <sheetName val="XBRL"/>
      <sheetName val="INDIC INF"/>
      <sheetName val="Hoja1"/>
      <sheetName val="EPMFormattingSheet (2)"/>
      <sheetName val="PR"/>
      <sheetName val="EPMFormattingSheet (3)"/>
      <sheetName val="Back Macroeconomicos"/>
      <sheetName val="ACTUAL (2)"/>
      <sheetName val="EPMFormattingSheet"/>
    </sheetNames>
    <sheetDataSet>
      <sheetData sheetId="0"/>
      <sheetData sheetId="1"/>
      <sheetData sheetId="2"/>
      <sheetData sheetId="3"/>
      <sheetData sheetId="4">
        <row r="11">
          <cell r="B11">
            <v>5</v>
          </cell>
        </row>
      </sheetData>
      <sheetData sheetId="5"/>
      <sheetData sheetId="6"/>
      <sheetData sheetId="7"/>
      <sheetData sheetId="8"/>
      <sheetData sheetId="9"/>
      <sheetData sheetId="10"/>
      <sheetData sheetId="11"/>
      <sheetData sheetId="12"/>
      <sheetData sheetId="13"/>
      <sheetData sheetId="14">
        <row r="3">
          <cell r="B3" t="str">
            <v>Información Trimestral</v>
          </cell>
        </row>
      </sheetData>
      <sheetData sheetId="15"/>
      <sheetData sheetId="16"/>
      <sheetData sheetId="17"/>
      <sheetData sheetId="18"/>
      <sheetData sheetId="19"/>
      <sheetData sheetId="20"/>
      <sheetData sheetId="21"/>
      <sheetData sheetId="22"/>
      <sheetData sheetId="23">
        <row r="15">
          <cell r="F15">
            <v>1300.2294657517562</v>
          </cell>
        </row>
      </sheetData>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control" Target="../activeX/activeX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5.emf"/><Relationship Id="rId4" Type="http://schemas.openxmlformats.org/officeDocument/2006/relationships/control" Target="../activeX/activeX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control" Target="../activeX/activeX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7.emf"/><Relationship Id="rId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pageSetUpPr fitToPage="1"/>
  </sheetPr>
  <dimension ref="A1:M38"/>
  <sheetViews>
    <sheetView showGridLines="0" zoomScale="115" zoomScaleNormal="115" workbookViewId="0">
      <selection activeCell="B9" sqref="B9"/>
    </sheetView>
  </sheetViews>
  <sheetFormatPr baseColWidth="10" defaultColWidth="0" defaultRowHeight="0" customHeight="1" zeroHeight="1"/>
  <cols>
    <col min="1" max="1" width="44.7109375" style="1" customWidth="1"/>
    <col min="2" max="2" width="8.7109375" style="1" customWidth="1"/>
    <col min="3" max="3" width="10.5703125" style="1" customWidth="1"/>
    <col min="4" max="4" width="0.85546875" style="1" customWidth="1"/>
    <col min="5" max="5" width="8.7109375" style="1" hidden="1" customWidth="1"/>
    <col min="6" max="6" width="13.5703125" style="1" customWidth="1"/>
    <col min="7" max="7" width="1.28515625" style="1" customWidth="1"/>
    <col min="8" max="9" width="8.7109375" style="1" customWidth="1"/>
    <col min="10" max="10" width="0.85546875" style="1" customWidth="1"/>
    <col min="11" max="11" width="13.5703125" style="1" bestFit="1" customWidth="1"/>
    <col min="12" max="12" width="9.42578125" style="1" customWidth="1"/>
    <col min="13" max="13" width="0" style="1" hidden="1" customWidth="1"/>
    <col min="14" max="16384" width="9.140625" style="1" hidden="1"/>
  </cols>
  <sheetData>
    <row r="1" spans="1:11" ht="16.5"/>
    <row r="2" spans="1:11" ht="16.5">
      <c r="B2" s="207" t="s">
        <v>0</v>
      </c>
      <c r="C2" s="207"/>
      <c r="D2" s="207"/>
      <c r="E2" s="207"/>
      <c r="F2" s="207"/>
    </row>
    <row r="3" spans="1:11" ht="18" customHeight="1">
      <c r="A3" s="2"/>
      <c r="B3" s="208" t="s">
        <v>1</v>
      </c>
      <c r="C3" s="208"/>
      <c r="D3" s="3"/>
      <c r="E3" s="209" t="s">
        <v>2</v>
      </c>
      <c r="F3" s="209"/>
      <c r="G3" s="4"/>
    </row>
    <row r="4" spans="1:11" ht="18" customHeight="1">
      <c r="A4" s="5" t="s">
        <v>3</v>
      </c>
      <c r="B4" s="6">
        <v>2018</v>
      </c>
      <c r="C4" s="6" t="s">
        <v>4</v>
      </c>
      <c r="D4" s="3"/>
      <c r="E4" s="6">
        <v>2017</v>
      </c>
      <c r="F4" s="7" t="s">
        <v>4</v>
      </c>
      <c r="G4" s="6"/>
    </row>
    <row r="5" spans="1:11" ht="3" customHeight="1" thickBot="1">
      <c r="A5" s="2"/>
      <c r="B5" s="6"/>
      <c r="C5" s="8"/>
      <c r="E5" s="6"/>
      <c r="F5" s="6"/>
      <c r="G5" s="6"/>
    </row>
    <row r="6" spans="1:11" s="3" customFormat="1" ht="16.5" customHeight="1">
      <c r="A6" s="9" t="s">
        <v>5</v>
      </c>
      <c r="B6" s="10">
        <v>49712.868939642547</v>
      </c>
      <c r="C6" s="11">
        <v>-3.202035909384271E-2</v>
      </c>
      <c r="E6" s="10"/>
      <c r="F6" s="12">
        <v>7.2026840357193311E-2</v>
      </c>
      <c r="G6" s="6"/>
      <c r="H6" s="1"/>
      <c r="I6" s="1"/>
      <c r="J6" s="1"/>
      <c r="K6" s="1"/>
    </row>
    <row r="7" spans="1:11" s="3" customFormat="1" ht="16.5" customHeight="1">
      <c r="A7" s="13" t="s">
        <v>6</v>
      </c>
      <c r="B7" s="14">
        <v>21916.687341936122</v>
      </c>
      <c r="C7" s="11">
        <v>-1.7064645551817859E-2</v>
      </c>
      <c r="E7" s="14"/>
      <c r="F7" s="11">
        <v>6.0682979639267165E-2</v>
      </c>
      <c r="G7" s="15"/>
      <c r="H7" s="1"/>
      <c r="I7" s="1"/>
      <c r="J7" s="1"/>
      <c r="K7" s="1"/>
    </row>
    <row r="8" spans="1:11" s="3" customFormat="1" ht="16.5" customHeight="1">
      <c r="A8" s="13" t="s">
        <v>7</v>
      </c>
      <c r="B8" s="14">
        <v>5882.5569006537125</v>
      </c>
      <c r="C8" s="11">
        <v>-3.4017161496661674E-2</v>
      </c>
      <c r="E8" s="14"/>
      <c r="F8" s="11">
        <v>-1.0672603300878936E-2</v>
      </c>
      <c r="G8" s="15"/>
      <c r="H8" s="1"/>
      <c r="I8" s="1"/>
      <c r="J8" s="1"/>
      <c r="K8" s="1"/>
    </row>
    <row r="9" spans="1:11" s="3" customFormat="1" ht="16.5" customHeight="1">
      <c r="A9" s="13" t="s">
        <v>8</v>
      </c>
      <c r="B9" s="14">
        <v>8705.5544569348094</v>
      </c>
      <c r="C9" s="11">
        <v>-8.8777763239057839E-2</v>
      </c>
      <c r="E9" s="14"/>
      <c r="F9" s="16">
        <v>4.019339577841663E-2</v>
      </c>
      <c r="G9" s="15"/>
      <c r="H9" s="1"/>
      <c r="I9" s="1"/>
      <c r="J9" s="1"/>
      <c r="K9" s="1"/>
    </row>
    <row r="10" spans="1:11" s="3" customFormat="1" ht="16.5" customHeight="1">
      <c r="A10" s="13" t="s">
        <v>9</v>
      </c>
      <c r="B10" s="14">
        <v>2413.795188754324</v>
      </c>
      <c r="C10" s="11">
        <v>-0.5899776440895681</v>
      </c>
      <c r="E10" s="14"/>
      <c r="F10" s="16"/>
      <c r="G10" s="15"/>
      <c r="H10" s="1"/>
      <c r="I10" s="1"/>
      <c r="J10" s="1"/>
      <c r="K10" s="1"/>
    </row>
    <row r="11" spans="1:11" s="3" customFormat="1" ht="18" customHeight="1" thickBot="1">
      <c r="A11" s="17" t="s">
        <v>10</v>
      </c>
      <c r="B11" s="18">
        <v>1.1489709196571944</v>
      </c>
      <c r="C11" s="19"/>
      <c r="E11" s="18"/>
      <c r="F11" s="20"/>
      <c r="G11" s="15"/>
      <c r="H11" s="1"/>
      <c r="I11" s="1"/>
      <c r="J11" s="1"/>
      <c r="K11" s="1"/>
    </row>
    <row r="12" spans="1:11" s="24" customFormat="1" ht="4.5" customHeight="1">
      <c r="A12" s="21"/>
      <c r="B12" s="22"/>
      <c r="C12" s="22"/>
      <c r="D12" s="1"/>
      <c r="E12" s="22"/>
      <c r="F12" s="22"/>
      <c r="G12" s="23"/>
      <c r="H12" s="22"/>
      <c r="I12" s="22"/>
      <c r="J12" s="1"/>
      <c r="K12" s="21"/>
    </row>
    <row r="13" spans="1:11" s="27" customFormat="1" ht="11.25" customHeight="1">
      <c r="A13" s="25" t="s">
        <v>11</v>
      </c>
      <c r="B13" s="26"/>
      <c r="C13" s="26"/>
      <c r="D13" s="26"/>
      <c r="E13" s="26"/>
      <c r="F13" s="26"/>
      <c r="G13" s="26"/>
      <c r="H13" s="26"/>
      <c r="I13" s="26"/>
      <c r="J13" s="26"/>
      <c r="K13" s="26"/>
    </row>
    <row r="14" spans="1:11" s="27" customFormat="1" ht="18" customHeight="1">
      <c r="A14" s="210" t="s">
        <v>12</v>
      </c>
      <c r="B14" s="210"/>
      <c r="C14" s="210"/>
      <c r="D14" s="210"/>
      <c r="E14" s="210"/>
      <c r="F14" s="210"/>
      <c r="G14" s="28"/>
      <c r="H14" s="28"/>
      <c r="I14" s="28"/>
      <c r="J14" s="28"/>
      <c r="K14" s="28"/>
    </row>
    <row r="15" spans="1:11" ht="12" customHeight="1"/>
    <row r="16" spans="1:11" ht="16.5" hidden="1"/>
    <row r="17" ht="16.5" hidden="1"/>
    <row r="18" ht="16.5" hidden="1"/>
    <row r="19" ht="16.5" hidden="1"/>
    <row r="20" ht="16.5" hidden="1"/>
    <row r="21" ht="16.5" hidden="1"/>
    <row r="22" ht="16.5" hidden="1"/>
    <row r="23" ht="16.5" hidden="1"/>
    <row r="24" ht="16.5" hidden="1"/>
    <row r="25" ht="16.5" hidden="1"/>
    <row r="26" ht="16.5" hidden="1" customHeight="1"/>
    <row r="27" ht="16.5" hidden="1" customHeight="1"/>
    <row r="28" ht="16.5" hidden="1" customHeight="1"/>
    <row r="29" ht="16.5" hidden="1" customHeight="1"/>
    <row r="30" ht="16.5" hidden="1" customHeight="1"/>
    <row r="31" ht="16.5" hidden="1" customHeight="1"/>
    <row r="32" ht="16.5" hidden="1" customHeight="1"/>
    <row r="33" ht="16.5" hidden="1" customHeight="1"/>
    <row r="34" ht="16.5" hidden="1" customHeight="1"/>
    <row r="35" ht="16.5" hidden="1" customHeight="1"/>
    <row r="36" ht="16.5" hidden="1" customHeight="1"/>
    <row r="37" ht="16.5" hidden="1" customHeight="1"/>
    <row r="38" ht="16.5" hidden="1" customHeight="1"/>
  </sheetData>
  <mergeCells count="4">
    <mergeCell ref="B2:F2"/>
    <mergeCell ref="B3:C3"/>
    <mergeCell ref="E3:F3"/>
    <mergeCell ref="A14:F14"/>
  </mergeCells>
  <printOptions horizontalCentered="1" verticalCentered="1"/>
  <pageMargins left="0.7" right="0.7" top="0.75" bottom="0.75" header="0.3" footer="0.3"/>
  <pageSetup orientation="landscape" r:id="rId1"/>
  <headerFooter alignWithMargins="0"/>
  <drawing r:id="rId2"/>
  <legacyDrawing r:id="rId3"/>
  <controls>
    <mc:AlternateContent xmlns:mc="http://schemas.openxmlformats.org/markup-compatibility/2006">
      <mc:Choice Requires="x14">
        <control shapeId="1025" r:id="rId4" name="FPMExcelClientSheetOptionstb1">
          <controlPr defaultSize="0" autoLine="0" r:id="rId5">
            <anchor moveWithCells="1" sizeWithCells="1">
              <from>
                <xdr:col>0</xdr:col>
                <xdr:colOff>0</xdr:colOff>
                <xdr:row>0</xdr:row>
                <xdr:rowOff>0</xdr:rowOff>
              </from>
              <to>
                <xdr:col>0</xdr:col>
                <xdr:colOff>914400</xdr:colOff>
                <xdr:row>0</xdr:row>
                <xdr:rowOff>0</xdr:rowOff>
              </to>
            </anchor>
          </controlPr>
        </control>
      </mc:Choice>
      <mc:Fallback>
        <control shapeId="1025" r:id="rId4"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FF00"/>
    <pageSetUpPr fitToPage="1"/>
  </sheetPr>
  <dimension ref="A1:W54"/>
  <sheetViews>
    <sheetView showGridLines="0" tabSelected="1" zoomScale="85" zoomScaleNormal="85" workbookViewId="0">
      <pane xSplit="2" ySplit="3" topLeftCell="C36" activePane="bottomRight" state="frozen"/>
      <selection pane="topRight"/>
      <selection pane="bottomLeft"/>
      <selection pane="bottomRight" activeCell="D13" sqref="D13"/>
    </sheetView>
  </sheetViews>
  <sheetFormatPr baseColWidth="10" defaultColWidth="11.42578125" defaultRowHeight="16.5" outlineLevelRow="1"/>
  <cols>
    <col min="1" max="1" width="26.5703125" style="29" hidden="1" customWidth="1"/>
    <col min="2" max="2" width="64.140625" style="32" customWidth="1"/>
    <col min="3" max="3" width="11.42578125" style="31" customWidth="1"/>
    <col min="4" max="4" width="12.7109375" style="32" customWidth="1"/>
    <col min="5" max="5" width="1.7109375" style="32" customWidth="1"/>
    <col min="6" max="7" width="11.42578125" style="32" customWidth="1"/>
    <col min="8" max="8" width="1.7109375" style="32" customWidth="1"/>
    <col min="9" max="9" width="11.42578125" style="31" customWidth="1"/>
    <col min="10" max="10" width="1.42578125" style="32" customWidth="1"/>
    <col min="11" max="11" width="14" style="31" customWidth="1"/>
    <col min="12" max="12" width="4.5703125" style="32" customWidth="1"/>
    <col min="13" max="23" width="11.42578125" style="32" customWidth="1"/>
    <col min="24" max="16384" width="11.42578125" style="32"/>
  </cols>
  <sheetData>
    <row r="1" spans="1:15" ht="18.75">
      <c r="A1" s="29" t="s">
        <v>13</v>
      </c>
      <c r="B1" s="30" t="s">
        <v>14</v>
      </c>
    </row>
    <row r="2" spans="1:15" ht="17.25" thickBot="1">
      <c r="B2" s="33" t="s">
        <v>15</v>
      </c>
      <c r="C2" s="34"/>
      <c r="D2" s="35"/>
      <c r="E2" s="35"/>
      <c r="F2" s="35"/>
      <c r="G2" s="35"/>
      <c r="H2" s="35"/>
      <c r="I2" s="34"/>
      <c r="J2" s="34"/>
      <c r="K2" s="34"/>
    </row>
    <row r="3" spans="1:15" ht="34.5">
      <c r="B3" s="36"/>
      <c r="C3" s="37" t="s">
        <v>16</v>
      </c>
      <c r="D3" s="38" t="s">
        <v>17</v>
      </c>
      <c r="E3"/>
      <c r="F3" s="38" t="s">
        <v>18</v>
      </c>
      <c r="G3" s="38" t="s">
        <v>17</v>
      </c>
      <c r="H3"/>
      <c r="I3" s="39" t="s">
        <v>19</v>
      </c>
      <c r="K3" s="39" t="s">
        <v>20</v>
      </c>
    </row>
    <row r="4" spans="1:15">
      <c r="B4" s="40" t="s">
        <v>21</v>
      </c>
      <c r="C4" s="41">
        <v>6137.5674966562692</v>
      </c>
      <c r="D4" s="42"/>
      <c r="E4" s="43"/>
      <c r="F4" s="41">
        <f>+'1Q18'!L36</f>
        <v>5741.703757754105</v>
      </c>
      <c r="G4" s="42"/>
      <c r="H4" s="44"/>
      <c r="I4" s="45">
        <v>6.8946043272248625E-2</v>
      </c>
      <c r="K4" s="45">
        <v>9.9324957215412013E-3</v>
      </c>
      <c r="O4" s="46"/>
    </row>
    <row r="5" spans="1:15" ht="18">
      <c r="B5" s="40" t="s">
        <v>22</v>
      </c>
      <c r="C5" s="41">
        <v>907.75080796771545</v>
      </c>
      <c r="D5" s="43"/>
      <c r="E5" s="43"/>
      <c r="F5" s="41">
        <v>881.27750506415066</v>
      </c>
      <c r="G5" s="43"/>
      <c r="H5" s="44"/>
      <c r="I5" s="45">
        <v>3.0039689826915295E-2</v>
      </c>
      <c r="K5" s="45">
        <v>9.3615000100433221E-4</v>
      </c>
    </row>
    <row r="6" spans="1:15" ht="18">
      <c r="B6" s="36" t="s">
        <v>23</v>
      </c>
      <c r="C6" s="47">
        <v>50.685121967926044</v>
      </c>
      <c r="D6" s="48"/>
      <c r="E6" s="48"/>
      <c r="F6" s="47">
        <v>54.16783727076173</v>
      </c>
      <c r="G6" s="48"/>
      <c r="H6"/>
      <c r="I6" s="49">
        <v>-6.4294893027149858E-2</v>
      </c>
      <c r="K6" s="50"/>
    </row>
    <row r="7" spans="1:15" hidden="1" outlineLevel="1">
      <c r="A7" s="29">
        <v>5</v>
      </c>
      <c r="B7" s="32" t="s">
        <v>24</v>
      </c>
      <c r="C7" s="42">
        <v>49595.949479928197</v>
      </c>
      <c r="D7" s="51"/>
      <c r="E7"/>
      <c r="F7" s="42">
        <v>51261.763390246197</v>
      </c>
      <c r="G7" s="51"/>
      <c r="H7"/>
      <c r="I7" s="52">
        <v>-3.2496227210064399E-2</v>
      </c>
      <c r="K7" s="52"/>
    </row>
    <row r="8" spans="1:15" hidden="1" outlineLevel="1">
      <c r="A8" s="29">
        <f>+A7+1</f>
        <v>6</v>
      </c>
      <c r="B8" s="36" t="s">
        <v>25</v>
      </c>
      <c r="C8" s="53">
        <v>116.91945971435989</v>
      </c>
      <c r="D8" s="51"/>
      <c r="E8"/>
      <c r="F8" s="53">
        <v>95.586329531703086</v>
      </c>
      <c r="G8" s="51"/>
      <c r="H8"/>
      <c r="I8" s="49">
        <v>0.22318181153280126</v>
      </c>
      <c r="K8" s="50"/>
    </row>
    <row r="9" spans="1:15" ht="18" collapsed="1">
      <c r="A9" s="29">
        <f t="shared" ref="A9:A33" si="0">+A8+1</f>
        <v>7</v>
      </c>
      <c r="B9" s="40" t="s">
        <v>26</v>
      </c>
      <c r="C9" s="54">
        <v>49712.868939642547</v>
      </c>
      <c r="D9" s="55">
        <v>1</v>
      </c>
      <c r="E9" s="44"/>
      <c r="F9" s="54">
        <v>51357.3497197779</v>
      </c>
      <c r="G9" s="55">
        <v>1</v>
      </c>
      <c r="H9" s="44"/>
      <c r="I9" s="45">
        <v>-3.202035909384271E-2</v>
      </c>
      <c r="K9" s="56">
        <v>7.2026840357193311E-2</v>
      </c>
    </row>
    <row r="10" spans="1:15" hidden="1" outlineLevel="1">
      <c r="A10" s="29">
        <f t="shared" si="0"/>
        <v>8</v>
      </c>
      <c r="B10" s="32" t="s">
        <v>27</v>
      </c>
      <c r="C10" s="42">
        <v>27796.181597706425</v>
      </c>
      <c r="D10" s="57">
        <v>0.55913452976239131</v>
      </c>
      <c r="E10"/>
      <c r="F10" s="42">
        <v>29060.168890179899</v>
      </c>
      <c r="G10" s="57">
        <v>0.56584245582650705</v>
      </c>
      <c r="H10"/>
      <c r="I10" s="52">
        <v>-4.3495524656107731E-2</v>
      </c>
      <c r="K10" s="52"/>
    </row>
    <row r="11" spans="1:15" collapsed="1">
      <c r="A11" s="29">
        <f t="shared" si="0"/>
        <v>9</v>
      </c>
      <c r="B11" s="58" t="s">
        <v>6</v>
      </c>
      <c r="C11" s="59">
        <v>21916.687341936122</v>
      </c>
      <c r="D11" s="60">
        <v>0.44086547023760869</v>
      </c>
      <c r="E11" s="44"/>
      <c r="F11" s="59">
        <v>22297.180829598001</v>
      </c>
      <c r="G11" s="60">
        <v>0.434157544173493</v>
      </c>
      <c r="H11" s="44"/>
      <c r="I11" s="61">
        <v>-1.7064645551817859E-2</v>
      </c>
      <c r="K11" s="61">
        <v>6.0682979639267165E-2</v>
      </c>
    </row>
    <row r="12" spans="1:15">
      <c r="A12" s="29">
        <f t="shared" si="0"/>
        <v>10</v>
      </c>
      <c r="B12" s="32" t="s">
        <v>28</v>
      </c>
      <c r="C12" s="42">
        <v>15934.240828135677</v>
      </c>
      <c r="D12" s="57">
        <v>0.32052547294105632</v>
      </c>
      <c r="E12"/>
      <c r="F12" s="42">
        <v>16643.931899848612</v>
      </c>
      <c r="G12" s="57">
        <v>0.32408081785106163</v>
      </c>
      <c r="H12"/>
      <c r="I12" s="52">
        <v>-4.2639628423340903E-2</v>
      </c>
      <c r="K12" s="52"/>
    </row>
    <row r="13" spans="1:15">
      <c r="A13" s="29">
        <f t="shared" si="0"/>
        <v>11</v>
      </c>
      <c r="B13" s="32" t="s">
        <v>29</v>
      </c>
      <c r="C13" s="42">
        <v>51.239699676287501</v>
      </c>
      <c r="D13" s="57">
        <v>1.0307129877879049E-3</v>
      </c>
      <c r="E13"/>
      <c r="F13" s="42">
        <v>-390.84233309450798</v>
      </c>
      <c r="G13" s="57">
        <v>-7.6102512148128465E-3</v>
      </c>
      <c r="H13"/>
      <c r="I13" s="52" t="s">
        <v>30</v>
      </c>
      <c r="K13" s="52"/>
    </row>
    <row r="14" spans="1:15" ht="18">
      <c r="A14" s="29">
        <f t="shared" si="0"/>
        <v>12</v>
      </c>
      <c r="B14" s="36" t="s">
        <v>31</v>
      </c>
      <c r="C14" s="53">
        <v>48.649913470444801</v>
      </c>
      <c r="D14" s="62">
        <v>9.7861810247788544E-4</v>
      </c>
      <c r="E14" s="63"/>
      <c r="F14" s="53">
        <v>-45.620340902555199</v>
      </c>
      <c r="G14" s="62">
        <v>-8.8829235058807251E-4</v>
      </c>
      <c r="H14" s="63"/>
      <c r="I14" s="49" t="s">
        <v>30</v>
      </c>
      <c r="K14" s="50"/>
      <c r="M14" s="42"/>
    </row>
    <row r="15" spans="1:15" ht="18">
      <c r="A15" s="29">
        <f t="shared" si="0"/>
        <v>13</v>
      </c>
      <c r="B15" s="58" t="s">
        <v>32</v>
      </c>
      <c r="C15" s="59">
        <v>5882.5569006537125</v>
      </c>
      <c r="D15" s="60">
        <v>0.11833066620628654</v>
      </c>
      <c r="E15"/>
      <c r="F15" s="59">
        <v>6089.7116037464502</v>
      </c>
      <c r="G15" s="60">
        <v>0.11857526988783225</v>
      </c>
      <c r="H15"/>
      <c r="I15" s="61">
        <v>-3.4017161496661674E-2</v>
      </c>
      <c r="K15" s="61">
        <v>-1.0672603300878936E-2</v>
      </c>
    </row>
    <row r="16" spans="1:15">
      <c r="A16" s="29">
        <v>14</v>
      </c>
      <c r="B16" s="64" t="s">
        <v>33</v>
      </c>
      <c r="C16" s="65">
        <v>61.973535622525901</v>
      </c>
      <c r="D16" s="66"/>
      <c r="E16" s="67"/>
      <c r="F16" s="65">
        <v>-2471.2401375457603</v>
      </c>
      <c r="G16" s="66"/>
      <c r="H16" s="67"/>
      <c r="I16" s="50" t="s">
        <v>30</v>
      </c>
      <c r="K16" s="50"/>
    </row>
    <row r="17" spans="1:11" ht="18">
      <c r="A17" s="29">
        <f t="shared" si="0"/>
        <v>15</v>
      </c>
      <c r="B17" s="36" t="s">
        <v>34</v>
      </c>
      <c r="C17" s="53">
        <v>11.509166249440298</v>
      </c>
      <c r="D17" s="62"/>
      <c r="E17" s="63"/>
      <c r="F17" s="53">
        <v>-36.680408028139951</v>
      </c>
      <c r="G17" s="62"/>
      <c r="H17" s="63"/>
      <c r="I17" s="49" t="s">
        <v>30</v>
      </c>
      <c r="K17" s="50"/>
    </row>
    <row r="18" spans="1:11">
      <c r="A18" s="29">
        <f t="shared" si="0"/>
        <v>16</v>
      </c>
      <c r="B18" s="68" t="s">
        <v>35</v>
      </c>
      <c r="C18" s="42">
        <v>2011.9100504260646</v>
      </c>
      <c r="D18" s="51"/>
      <c r="E18"/>
      <c r="F18" s="42">
        <v>2512.99999352129</v>
      </c>
      <c r="G18" s="51"/>
      <c r="H18"/>
      <c r="I18" s="52">
        <v>-0.19939910242223413</v>
      </c>
      <c r="K18" s="52"/>
    </row>
    <row r="19" spans="1:11">
      <c r="A19" s="29">
        <f t="shared" si="0"/>
        <v>17</v>
      </c>
      <c r="B19" s="69" t="s">
        <v>36</v>
      </c>
      <c r="C19" s="53">
        <v>413.67481588186996</v>
      </c>
      <c r="D19" s="70"/>
      <c r="E19"/>
      <c r="F19" s="53">
        <v>184.85640552522199</v>
      </c>
      <c r="G19" s="70"/>
      <c r="H19"/>
      <c r="I19" s="49">
        <v>1.2378170488954345</v>
      </c>
      <c r="K19" s="50"/>
    </row>
    <row r="20" spans="1:11">
      <c r="A20" s="29">
        <f t="shared" si="0"/>
        <v>18</v>
      </c>
      <c r="B20" s="68" t="s">
        <v>37</v>
      </c>
      <c r="C20" s="42">
        <v>1598.2352345441946</v>
      </c>
      <c r="D20" s="51"/>
      <c r="E20"/>
      <c r="F20" s="42">
        <v>2328.1435879960682</v>
      </c>
      <c r="G20" s="51"/>
      <c r="H20"/>
      <c r="I20" s="52">
        <v>-0.31351517888127189</v>
      </c>
      <c r="K20" s="52"/>
    </row>
    <row r="21" spans="1:11">
      <c r="A21" s="29">
        <f t="shared" si="0"/>
        <v>19</v>
      </c>
      <c r="B21" s="68" t="s">
        <v>38</v>
      </c>
      <c r="C21" s="42">
        <v>227.82746664003838</v>
      </c>
      <c r="D21" s="51"/>
      <c r="E21"/>
      <c r="F21" s="42">
        <v>-52.948112753893497</v>
      </c>
      <c r="G21" s="51"/>
      <c r="H21"/>
      <c r="I21" s="52" t="s">
        <v>30</v>
      </c>
      <c r="K21" s="52"/>
    </row>
    <row r="22" spans="1:11">
      <c r="A22" s="29">
        <f t="shared" si="0"/>
        <v>20</v>
      </c>
      <c r="B22" s="68" t="s">
        <v>39</v>
      </c>
      <c r="C22" s="42">
        <v>0</v>
      </c>
      <c r="D22" s="51"/>
      <c r="E22"/>
      <c r="F22" s="42">
        <v>-554.78438518368773</v>
      </c>
      <c r="G22" s="51"/>
      <c r="H22"/>
      <c r="I22" s="52" t="s">
        <v>30</v>
      </c>
      <c r="K22" s="52"/>
    </row>
    <row r="23" spans="1:11">
      <c r="A23" s="29">
        <f t="shared" si="0"/>
        <v>21</v>
      </c>
      <c r="B23" s="68" t="s">
        <v>40</v>
      </c>
      <c r="C23" s="42">
        <v>245.80661878054832</v>
      </c>
      <c r="D23" s="51"/>
      <c r="E23"/>
      <c r="F23" s="42">
        <v>-434.45716146764698</v>
      </c>
      <c r="G23" s="51"/>
      <c r="H23"/>
      <c r="I23" s="52" t="s">
        <v>30</v>
      </c>
      <c r="K23" s="52"/>
    </row>
    <row r="24" spans="1:11">
      <c r="A24" s="29">
        <f t="shared" si="0"/>
        <v>22</v>
      </c>
      <c r="B24" s="71" t="s">
        <v>41</v>
      </c>
      <c r="C24" s="72">
        <v>2071.869319964781</v>
      </c>
      <c r="D24" s="73"/>
      <c r="E24"/>
      <c r="F24" s="72">
        <v>1285.95392859084</v>
      </c>
      <c r="G24" s="73"/>
      <c r="H24"/>
      <c r="I24" s="74">
        <v>0.61115361437182614</v>
      </c>
      <c r="K24" s="50"/>
    </row>
    <row r="25" spans="1:11">
      <c r="A25" s="29">
        <f t="shared" si="0"/>
        <v>23</v>
      </c>
      <c r="B25" s="32" t="s">
        <v>42</v>
      </c>
      <c r="C25" s="42">
        <v>3737.2048788169645</v>
      </c>
      <c r="D25" s="51"/>
      <c r="E25"/>
      <c r="F25" s="42">
        <v>7311.67822072951</v>
      </c>
      <c r="G25" s="51"/>
      <c r="H25"/>
      <c r="I25" s="52">
        <v>-0.4888718067185277</v>
      </c>
      <c r="K25" s="52"/>
    </row>
    <row r="26" spans="1:11">
      <c r="A26" s="29">
        <f t="shared" si="0"/>
        <v>24</v>
      </c>
      <c r="B26" s="32" t="s">
        <v>43</v>
      </c>
      <c r="C26" s="42">
        <v>1196.2637603288069</v>
      </c>
      <c r="D26" s="51"/>
      <c r="E26"/>
      <c r="F26" s="42">
        <v>1253.8785694619301</v>
      </c>
      <c r="G26" s="51"/>
      <c r="H26"/>
      <c r="I26" s="52">
        <v>-4.5949273347774877E-2</v>
      </c>
      <c r="K26" s="52"/>
    </row>
    <row r="27" spans="1:11">
      <c r="A27" s="29">
        <f t="shared" si="0"/>
        <v>25</v>
      </c>
      <c r="B27" s="71" t="s">
        <v>44</v>
      </c>
      <c r="C27" s="72">
        <v>2540.9411184881583</v>
      </c>
      <c r="D27" s="75"/>
      <c r="E27"/>
      <c r="F27" s="72">
        <v>6057.79965126758</v>
      </c>
      <c r="G27" s="75"/>
      <c r="H27"/>
      <c r="I27" s="74">
        <v>-0.58055048618907823</v>
      </c>
      <c r="K27" s="50"/>
    </row>
    <row r="28" spans="1:11">
      <c r="A28" s="29">
        <f t="shared" si="0"/>
        <v>26</v>
      </c>
      <c r="B28" s="40" t="s">
        <v>9</v>
      </c>
      <c r="C28" s="54">
        <v>2413.795188754324</v>
      </c>
      <c r="D28" s="60">
        <v>4.8554735227310339E-2</v>
      </c>
      <c r="E28" s="44"/>
      <c r="F28" s="54">
        <v>5886.9843411211696</v>
      </c>
      <c r="G28" s="60">
        <v>0.11462788429002735</v>
      </c>
      <c r="H28" s="44"/>
      <c r="I28" s="45">
        <v>-0.5899776440895681</v>
      </c>
      <c r="K28" s="50"/>
    </row>
    <row r="29" spans="1:11">
      <c r="A29" s="29">
        <f t="shared" si="0"/>
        <v>27</v>
      </c>
      <c r="B29" s="71" t="s">
        <v>45</v>
      </c>
      <c r="C29" s="72">
        <v>127.14592973383419</v>
      </c>
      <c r="D29" s="76"/>
      <c r="E29"/>
      <c r="F29" s="72">
        <v>170.81531014641041</v>
      </c>
      <c r="G29" s="76"/>
      <c r="H29"/>
      <c r="I29" s="74">
        <v>-0.25565261319460186</v>
      </c>
      <c r="K29" s="50"/>
    </row>
    <row r="30" spans="1:11" ht="18">
      <c r="A30" s="29">
        <f t="shared" si="0"/>
        <v>28</v>
      </c>
      <c r="B30" s="32" t="s">
        <v>46</v>
      </c>
      <c r="C30" s="42">
        <v>5882.5569006537125</v>
      </c>
      <c r="D30" s="57">
        <v>0.11833066620628654</v>
      </c>
      <c r="E30"/>
      <c r="F30" s="42">
        <v>6089.7116037464502</v>
      </c>
      <c r="G30" s="57">
        <v>0.11857526988783225</v>
      </c>
      <c r="H30"/>
      <c r="I30" s="52">
        <v>-3.4017161496661674E-2</v>
      </c>
      <c r="K30" s="52"/>
    </row>
    <row r="31" spans="1:11">
      <c r="A31" s="29">
        <f t="shared" si="0"/>
        <v>29</v>
      </c>
      <c r="B31" s="32" t="s">
        <v>47</v>
      </c>
      <c r="C31" s="42">
        <v>2352.8451299589296</v>
      </c>
      <c r="D31" s="57"/>
      <c r="E31"/>
      <c r="F31" s="42">
        <v>2496</v>
      </c>
      <c r="G31" s="57"/>
      <c r="H31"/>
      <c r="I31" s="52">
        <v>-5.7353713958762209E-2</v>
      </c>
      <c r="K31" s="52"/>
    </row>
    <row r="32" spans="1:11">
      <c r="A32" s="29">
        <f t="shared" si="0"/>
        <v>30</v>
      </c>
      <c r="B32" s="32" t="s">
        <v>48</v>
      </c>
      <c r="C32" s="42">
        <v>470.15242632216808</v>
      </c>
      <c r="D32" s="57"/>
      <c r="E32"/>
      <c r="F32" s="42">
        <v>968</v>
      </c>
      <c r="G32" s="57"/>
      <c r="H32"/>
      <c r="I32" s="52">
        <v>-0.51430534470850398</v>
      </c>
      <c r="K32" s="52"/>
    </row>
    <row r="33" spans="1:23" ht="18">
      <c r="A33" s="29">
        <f t="shared" si="0"/>
        <v>31</v>
      </c>
      <c r="B33" s="58" t="s">
        <v>49</v>
      </c>
      <c r="C33" s="59">
        <v>8705.5544569348094</v>
      </c>
      <c r="D33" s="60">
        <v>0.17511671811788632</v>
      </c>
      <c r="E33" s="44"/>
      <c r="F33" s="59">
        <v>9553.7116037464511</v>
      </c>
      <c r="G33" s="60">
        <v>0.18602423325725631</v>
      </c>
      <c r="H33" s="44"/>
      <c r="I33" s="61">
        <v>-8.8777763239057839E-2</v>
      </c>
      <c r="K33" s="61">
        <v>4.019339577841663E-2</v>
      </c>
    </row>
    <row r="34" spans="1:23">
      <c r="C34" s="77"/>
      <c r="D34" s="78"/>
      <c r="E34"/>
      <c r="F34" s="79"/>
      <c r="G34" s="80"/>
      <c r="H34"/>
      <c r="I34" s="81"/>
      <c r="K34" s="81"/>
    </row>
    <row r="35" spans="1:23">
      <c r="B35" s="71" t="s">
        <v>50</v>
      </c>
      <c r="C35" s="82">
        <v>1785.5873848532301</v>
      </c>
      <c r="D35"/>
      <c r="E35"/>
      <c r="F35" s="72">
        <v>3834</v>
      </c>
      <c r="G35"/>
      <c r="H35"/>
      <c r="I35" s="83"/>
      <c r="K35" s="83"/>
    </row>
    <row r="36" spans="1:23">
      <c r="C36" s="84"/>
      <c r="F36" s="31"/>
      <c r="G36" s="31"/>
    </row>
    <row r="37" spans="1:23">
      <c r="B37" s="85" t="s">
        <v>51</v>
      </c>
      <c r="C37" s="86"/>
      <c r="D37" s="87"/>
      <c r="E37" s="87"/>
      <c r="F37" s="87"/>
      <c r="G37" s="87"/>
      <c r="H37" s="87"/>
      <c r="I37" s="86"/>
      <c r="K37" s="86"/>
    </row>
    <row r="38" spans="1:23" ht="14.25" customHeight="1">
      <c r="B38" s="85" t="s">
        <v>52</v>
      </c>
      <c r="C38" s="88"/>
      <c r="D38" s="89"/>
      <c r="E38" s="89"/>
      <c r="F38" s="89"/>
      <c r="G38" s="89"/>
      <c r="H38" s="89"/>
      <c r="I38" s="88"/>
      <c r="K38" s="88"/>
    </row>
    <row r="39" spans="1:23" ht="49.5" customHeight="1">
      <c r="B39" s="211" t="s">
        <v>53</v>
      </c>
      <c r="C39" s="211"/>
      <c r="D39" s="211"/>
      <c r="E39" s="211"/>
      <c r="F39" s="211"/>
      <c r="G39" s="211"/>
      <c r="H39" s="211"/>
      <c r="I39" s="211"/>
      <c r="J39" s="211"/>
      <c r="K39" s="211"/>
      <c r="L39" s="90"/>
      <c r="M39" s="91"/>
      <c r="N39" s="212"/>
      <c r="O39" s="212"/>
      <c r="P39" s="212"/>
      <c r="Q39" s="212"/>
      <c r="R39" s="212"/>
      <c r="S39" s="212"/>
      <c r="T39" s="212"/>
      <c r="U39" s="212"/>
      <c r="V39" s="212"/>
      <c r="W39" s="212"/>
    </row>
    <row r="40" spans="1:23">
      <c r="B40" s="85" t="s">
        <v>54</v>
      </c>
      <c r="C40" s="88"/>
      <c r="D40" s="89"/>
      <c r="E40" s="89"/>
      <c r="F40" s="89"/>
      <c r="G40" s="89"/>
      <c r="H40" s="89"/>
      <c r="I40" s="88"/>
      <c r="K40" s="88"/>
    </row>
    <row r="41" spans="1:23">
      <c r="B41" s="85" t="s">
        <v>55</v>
      </c>
      <c r="C41" s="86"/>
      <c r="D41" s="87"/>
      <c r="E41" s="87"/>
      <c r="F41" s="87"/>
      <c r="G41" s="87"/>
      <c r="H41" s="87"/>
      <c r="I41" s="86"/>
      <c r="K41" s="86"/>
    </row>
    <row r="42" spans="1:23">
      <c r="B42" s="92" t="s">
        <v>56</v>
      </c>
      <c r="C42" s="86"/>
      <c r="D42" s="87"/>
      <c r="E42" s="87"/>
      <c r="F42" s="87"/>
      <c r="G42" s="87"/>
      <c r="H42" s="87"/>
      <c r="I42" s="86"/>
      <c r="K42" s="86"/>
    </row>
    <row r="43" spans="1:23">
      <c r="B43" s="92" t="s">
        <v>57</v>
      </c>
      <c r="C43" s="86"/>
      <c r="D43" s="87"/>
      <c r="E43" s="87"/>
      <c r="F43" s="87"/>
      <c r="G43" s="87"/>
      <c r="H43" s="87"/>
      <c r="I43" s="86"/>
      <c r="K43" s="86"/>
    </row>
    <row r="44" spans="1:23" ht="41.25" customHeight="1">
      <c r="B44" s="211" t="s">
        <v>58</v>
      </c>
      <c r="C44" s="211"/>
      <c r="D44" s="211"/>
      <c r="E44" s="211"/>
      <c r="F44" s="211"/>
      <c r="G44" s="211"/>
      <c r="H44" s="211"/>
      <c r="I44" s="211"/>
      <c r="J44" s="211"/>
      <c r="K44" s="211"/>
      <c r="L44" s="93"/>
      <c r="M44" s="93"/>
    </row>
    <row r="45" spans="1:23">
      <c r="B45" s="94"/>
      <c r="C45" s="86"/>
      <c r="D45" s="87"/>
      <c r="E45" s="87"/>
      <c r="F45" s="87"/>
      <c r="G45" s="87"/>
      <c r="H45" s="87"/>
      <c r="I45" s="86"/>
      <c r="K45" s="86"/>
    </row>
    <row r="48" spans="1:23">
      <c r="C48" s="32"/>
      <c r="I48" s="32"/>
      <c r="K48" s="32"/>
    </row>
    <row r="49" spans="2:11">
      <c r="C49" s="32"/>
      <c r="I49" s="32"/>
      <c r="K49" s="32"/>
    </row>
    <row r="50" spans="2:11">
      <c r="C50" s="95"/>
      <c r="I50" s="32"/>
      <c r="K50" s="32"/>
    </row>
    <row r="51" spans="2:11">
      <c r="C51" s="96"/>
      <c r="I51" s="32"/>
      <c r="K51" s="32"/>
    </row>
    <row r="52" spans="2:11">
      <c r="B52" s="97"/>
      <c r="C52" s="98"/>
      <c r="I52" s="32"/>
      <c r="K52" s="32"/>
    </row>
    <row r="53" spans="2:11">
      <c r="B53" s="97"/>
      <c r="C53" s="32"/>
      <c r="I53" s="32"/>
      <c r="K53" s="32"/>
    </row>
    <row r="54" spans="2:11">
      <c r="C54" s="32"/>
      <c r="I54" s="32"/>
      <c r="K54" s="32"/>
    </row>
  </sheetData>
  <mergeCells count="3">
    <mergeCell ref="B39:K39"/>
    <mergeCell ref="N39:W39"/>
    <mergeCell ref="B44:K44"/>
  </mergeCells>
  <pageMargins left="0.70866141732283472" right="0.70866141732283472" top="0.74803149606299213" bottom="0.74803149606299213" header="0.31496062992125984" footer="0.31496062992125984"/>
  <pageSetup paperSize="9" scale="63" orientation="landscape" r:id="rId1"/>
  <drawing r:id="rId2"/>
  <legacyDrawing r:id="rId3"/>
  <controls>
    <mc:AlternateContent xmlns:mc="http://schemas.openxmlformats.org/markup-compatibility/2006">
      <mc:Choice Requires="x14">
        <control shapeId="2049"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2049"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FF00"/>
    <pageSetUpPr fitToPage="1"/>
  </sheetPr>
  <dimension ref="A1:W27"/>
  <sheetViews>
    <sheetView showGridLines="0" zoomScale="80" zoomScaleNormal="80" workbookViewId="0">
      <pane xSplit="2" ySplit="4" topLeftCell="C14" activePane="bottomRight" state="frozen"/>
      <selection pane="topRight"/>
      <selection pane="bottomLeft"/>
      <selection pane="bottomRight" activeCell="B26" sqref="B26:K27"/>
    </sheetView>
  </sheetViews>
  <sheetFormatPr baseColWidth="10" defaultColWidth="11.42578125" defaultRowHeight="16.5" outlineLevelRow="1"/>
  <cols>
    <col min="1" max="1" width="29" style="99" hidden="1" customWidth="1"/>
    <col min="2" max="2" width="50.85546875" style="32" customWidth="1"/>
    <col min="3" max="3" width="12.5703125" style="32" bestFit="1" customWidth="1"/>
    <col min="4" max="4" width="9.85546875" style="32" bestFit="1" customWidth="1"/>
    <col min="5" max="5" width="1.7109375" style="32" customWidth="1"/>
    <col min="6" max="6" width="12.5703125" style="32" bestFit="1" customWidth="1"/>
    <col min="7" max="7" width="11.42578125" style="32" customWidth="1"/>
    <col min="8" max="8" width="1.7109375" style="32" customWidth="1"/>
    <col min="9" max="9" width="11.42578125" style="32" customWidth="1"/>
    <col min="10" max="10" width="1.7109375" style="32" customWidth="1"/>
    <col min="11" max="11" width="13.7109375" style="31" customWidth="1"/>
    <col min="12" max="12" width="4.5703125" style="32" customWidth="1"/>
    <col min="13" max="24" width="11.42578125" style="32" customWidth="1"/>
    <col min="25" max="16384" width="11.42578125" style="32"/>
  </cols>
  <sheetData>
    <row r="1" spans="1:11" ht="18.75">
      <c r="A1" s="29" t="s">
        <v>59</v>
      </c>
      <c r="B1" s="30" t="s">
        <v>60</v>
      </c>
    </row>
    <row r="2" spans="1:11" ht="17.25" thickBot="1">
      <c r="B2" s="33" t="s">
        <v>15</v>
      </c>
      <c r="C2" s="35"/>
      <c r="D2" s="35"/>
      <c r="E2" s="35"/>
      <c r="F2" s="35"/>
      <c r="G2" s="35"/>
      <c r="H2" s="35"/>
      <c r="I2" s="35"/>
      <c r="J2" s="35"/>
      <c r="K2" s="34"/>
    </row>
    <row r="3" spans="1:11">
      <c r="B3" s="100" t="s">
        <v>61</v>
      </c>
      <c r="C3" s="101"/>
      <c r="D3" s="102"/>
      <c r="E3" s="102"/>
      <c r="F3" s="102"/>
      <c r="G3" s="102"/>
      <c r="H3" s="102"/>
      <c r="I3" s="102"/>
      <c r="J3" s="102"/>
      <c r="K3" s="103"/>
    </row>
    <row r="4" spans="1:11" ht="34.5">
      <c r="B4" s="36"/>
      <c r="C4" s="37" t="str">
        <f>+'(1) Consolidado Q'!C3</f>
        <v>1T 18</v>
      </c>
      <c r="D4" s="38" t="s">
        <v>17</v>
      </c>
      <c r="E4"/>
      <c r="F4" s="38" t="str">
        <f>+'(1) Consolidado Q'!F3</f>
        <v>1T 17</v>
      </c>
      <c r="G4" s="38" t="s">
        <v>17</v>
      </c>
      <c r="H4"/>
      <c r="I4" s="39" t="s">
        <v>19</v>
      </c>
      <c r="J4"/>
      <c r="K4" s="39" t="s">
        <v>62</v>
      </c>
    </row>
    <row r="5" spans="1:11" ht="16.5" customHeight="1">
      <c r="B5" s="40" t="s">
        <v>21</v>
      </c>
      <c r="C5" s="41">
        <v>2674.0212293392701</v>
      </c>
      <c r="D5" s="104"/>
      <c r="E5" s="44"/>
      <c r="F5" s="41">
        <v>2680.4</v>
      </c>
      <c r="G5" s="104"/>
      <c r="H5" s="44"/>
      <c r="I5" s="105">
        <v>-2.3797831147328585E-3</v>
      </c>
      <c r="J5" s="44"/>
      <c r="K5" s="45">
        <v>-2.3732250909643815E-3</v>
      </c>
    </row>
    <row r="6" spans="1:11" ht="16.5" customHeight="1">
      <c r="B6" s="40" t="s">
        <v>63</v>
      </c>
      <c r="C6" s="41">
        <v>474.87050378999999</v>
      </c>
      <c r="D6" s="104"/>
      <c r="E6" s="106"/>
      <c r="F6" s="41">
        <v>472.9</v>
      </c>
      <c r="G6" s="104"/>
      <c r="H6" s="44"/>
      <c r="I6" s="105">
        <v>4.1668508987100505E-3</v>
      </c>
      <c r="J6" s="44"/>
      <c r="K6" s="45">
        <v>4.0095355712193026E-3</v>
      </c>
    </row>
    <row r="7" spans="1:11" ht="16.5" customHeight="1">
      <c r="B7" s="36" t="s">
        <v>64</v>
      </c>
      <c r="C7" s="47">
        <v>46.893938665923457</v>
      </c>
      <c r="D7" s="51"/>
      <c r="E7" s="48"/>
      <c r="F7" s="47">
        <v>45.369445070708956</v>
      </c>
      <c r="G7" s="51"/>
      <c r="H7"/>
      <c r="I7" s="62">
        <v>3.3601768609656801E-2</v>
      </c>
      <c r="J7"/>
      <c r="K7" s="49"/>
    </row>
    <row r="8" spans="1:11" ht="16.5" customHeight="1" outlineLevel="1">
      <c r="A8" s="29">
        <v>5</v>
      </c>
      <c r="B8" s="32" t="s">
        <v>65</v>
      </c>
      <c r="C8" s="42">
        <v>22268.548278984432</v>
      </c>
      <c r="D8" s="51"/>
      <c r="E8"/>
      <c r="F8" s="42">
        <v>21458.572328342219</v>
      </c>
      <c r="G8" s="51"/>
      <c r="H8"/>
      <c r="I8" s="57"/>
      <c r="J8"/>
      <c r="K8" s="52"/>
    </row>
    <row r="9" spans="1:11" ht="16.5" customHeight="1" outlineLevel="1">
      <c r="A9" s="29">
        <f>+A8+1</f>
        <v>6</v>
      </c>
      <c r="B9" s="36" t="s">
        <v>66</v>
      </c>
      <c r="C9" s="53">
        <v>8.8998148599999993</v>
      </c>
      <c r="D9" s="51"/>
      <c r="E9"/>
      <c r="F9" s="53">
        <v>13.888779052260361</v>
      </c>
      <c r="G9" s="51"/>
      <c r="H9"/>
      <c r="I9" s="62"/>
      <c r="J9"/>
      <c r="K9" s="49"/>
    </row>
    <row r="10" spans="1:11" ht="16.5" customHeight="1">
      <c r="A10" s="29">
        <f t="shared" ref="A10:A16" si="0">+A9+1</f>
        <v>7</v>
      </c>
      <c r="B10" s="40" t="s">
        <v>67</v>
      </c>
      <c r="C10" s="54">
        <v>22277.448093844432</v>
      </c>
      <c r="D10" s="55">
        <v>1</v>
      </c>
      <c r="E10" s="44"/>
      <c r="F10" s="54">
        <v>21472.46110739448</v>
      </c>
      <c r="G10" s="55">
        <v>1</v>
      </c>
      <c r="H10" s="44"/>
      <c r="I10" s="105">
        <v>3.7489274397741967E-2</v>
      </c>
      <c r="J10" s="44"/>
      <c r="K10" s="45">
        <v>5.1965915830642695E-2</v>
      </c>
    </row>
    <row r="11" spans="1:11" ht="16.5" customHeight="1" outlineLevel="1">
      <c r="A11" s="29">
        <f t="shared" si="0"/>
        <v>8</v>
      </c>
      <c r="B11" s="32" t="s">
        <v>27</v>
      </c>
      <c r="C11" s="42">
        <v>11793.608179429559</v>
      </c>
      <c r="D11" s="57">
        <v>0.52939673026051381</v>
      </c>
      <c r="E11"/>
      <c r="F11" s="42">
        <v>11047.069244089593</v>
      </c>
      <c r="G11" s="57">
        <v>0.51447615570649741</v>
      </c>
      <c r="H11"/>
      <c r="I11" s="57"/>
      <c r="J11"/>
      <c r="K11" s="52"/>
    </row>
    <row r="12" spans="1:11" ht="16.5" customHeight="1">
      <c r="A12" s="29">
        <f t="shared" si="0"/>
        <v>9</v>
      </c>
      <c r="B12" s="58" t="s">
        <v>6</v>
      </c>
      <c r="C12" s="59">
        <v>10483.839914414873</v>
      </c>
      <c r="D12" s="60">
        <v>0.47060326973948619</v>
      </c>
      <c r="E12" s="44"/>
      <c r="F12" s="59">
        <v>10425.391863304887</v>
      </c>
      <c r="G12" s="60">
        <v>0.48552384429350254</v>
      </c>
      <c r="H12" s="44"/>
      <c r="I12" s="60">
        <v>5.6063169496496368E-3</v>
      </c>
      <c r="J12" s="44"/>
      <c r="K12" s="61">
        <v>1.8793024712648432E-2</v>
      </c>
    </row>
    <row r="13" spans="1:11" ht="16.5" customHeight="1">
      <c r="A13" s="29">
        <f t="shared" si="0"/>
        <v>10</v>
      </c>
      <c r="B13" s="32" t="s">
        <v>28</v>
      </c>
      <c r="C13" s="42">
        <v>7866.3327860339778</v>
      </c>
      <c r="D13" s="57">
        <v>0.35310744538139244</v>
      </c>
      <c r="E13"/>
      <c r="F13" s="42">
        <v>7509.3760248635444</v>
      </c>
      <c r="G13" s="57">
        <v>0.34972125399624254</v>
      </c>
      <c r="H13"/>
      <c r="I13" s="57"/>
      <c r="J13"/>
      <c r="K13" s="52"/>
    </row>
    <row r="14" spans="1:11" ht="16.5" customHeight="1">
      <c r="A14" s="29">
        <f t="shared" si="0"/>
        <v>11</v>
      </c>
      <c r="B14" s="32" t="s">
        <v>68</v>
      </c>
      <c r="C14" s="42">
        <v>-103.4991097323808</v>
      </c>
      <c r="D14" s="57">
        <v>-4.6459140785061036E-3</v>
      </c>
      <c r="E14"/>
      <c r="F14" s="42">
        <v>-79.484212072845722</v>
      </c>
      <c r="G14" s="57">
        <v>-3.7016815014965245E-3</v>
      </c>
      <c r="H14"/>
      <c r="I14" s="57"/>
      <c r="J14"/>
      <c r="K14" s="50"/>
    </row>
    <row r="15" spans="1:11" ht="16.5" customHeight="1">
      <c r="A15" s="29">
        <f t="shared" si="0"/>
        <v>12</v>
      </c>
      <c r="B15" s="36" t="s">
        <v>69</v>
      </c>
      <c r="C15" s="53">
        <v>58.959226999999998</v>
      </c>
      <c r="D15" s="62">
        <v>2.6465880091665998E-3</v>
      </c>
      <c r="E15" s="63"/>
      <c r="F15" s="53">
        <v>4.1005198099999998</v>
      </c>
      <c r="G15" s="62">
        <v>1.9096645649938572E-4</v>
      </c>
      <c r="H15"/>
      <c r="I15" s="62"/>
      <c r="J15"/>
      <c r="K15" s="49"/>
    </row>
    <row r="16" spans="1:11" ht="16.5" customHeight="1">
      <c r="A16" s="29">
        <f t="shared" si="0"/>
        <v>13</v>
      </c>
      <c r="B16" s="58" t="s">
        <v>70</v>
      </c>
      <c r="C16" s="59">
        <v>2662.0470111132763</v>
      </c>
      <c r="D16" s="60">
        <v>0.11949515042743324</v>
      </c>
      <c r="E16" s="107"/>
      <c r="F16" s="59">
        <v>2991.3995307041878</v>
      </c>
      <c r="G16" s="60">
        <v>0.13931330534225714</v>
      </c>
      <c r="H16"/>
      <c r="I16" s="60">
        <v>-0.11009980987507229</v>
      </c>
      <c r="J16" s="44"/>
      <c r="K16" s="61">
        <v>-0.10529958755476287</v>
      </c>
    </row>
    <row r="17" spans="1:23" ht="16.5" customHeight="1">
      <c r="A17" s="29">
        <v>32</v>
      </c>
      <c r="B17" s="32" t="s">
        <v>71</v>
      </c>
      <c r="C17" s="42">
        <v>1434.2299561792279</v>
      </c>
      <c r="D17" s="57">
        <v>6.4380352279915107E-2</v>
      </c>
      <c r="E17"/>
      <c r="F17" s="42">
        <v>1245.1379881073899</v>
      </c>
      <c r="G17" s="57">
        <v>5.7987669968516148E-2</v>
      </c>
      <c r="H17"/>
      <c r="I17" s="57"/>
      <c r="J17"/>
      <c r="K17" s="52"/>
    </row>
    <row r="18" spans="1:23" ht="16.5" customHeight="1">
      <c r="A18" s="29">
        <f>+'(1) Consolidado Q'!A33</f>
        <v>31</v>
      </c>
      <c r="B18" s="58" t="s">
        <v>72</v>
      </c>
      <c r="C18" s="59">
        <v>4096.2769672925042</v>
      </c>
      <c r="D18" s="60">
        <v>0.18387550270734834</v>
      </c>
      <c r="E18" s="44"/>
      <c r="F18" s="59">
        <v>4236.5375188115777</v>
      </c>
      <c r="G18" s="60">
        <v>0.19730097531077329</v>
      </c>
      <c r="H18" s="44"/>
      <c r="I18" s="60">
        <v>-3.3107354979454828E-2</v>
      </c>
      <c r="J18" s="44"/>
      <c r="K18" s="61">
        <v>-1.7212368608479744E-2</v>
      </c>
    </row>
    <row r="19" spans="1:23" s="64" customFormat="1" ht="16.5" customHeight="1">
      <c r="A19" s="112"/>
      <c r="C19" s="113"/>
      <c r="K19" s="114"/>
    </row>
    <row r="20" spans="1:23" ht="15" customHeight="1">
      <c r="B20" s="214" t="s">
        <v>74</v>
      </c>
      <c r="C20" s="214"/>
      <c r="D20" s="214"/>
      <c r="E20" s="214"/>
      <c r="F20" s="214"/>
      <c r="G20" s="214"/>
      <c r="H20" s="214"/>
      <c r="I20" s="214"/>
      <c r="J20" s="94"/>
      <c r="K20" s="115"/>
      <c r="L20" s="116"/>
      <c r="M20" s="116"/>
      <c r="N20" s="116"/>
      <c r="O20" s="116"/>
      <c r="P20" s="116"/>
      <c r="Q20" s="116"/>
      <c r="R20" s="116"/>
      <c r="S20" s="116"/>
      <c r="T20" s="116"/>
      <c r="U20" s="116"/>
      <c r="V20" s="116"/>
      <c r="W20" s="116"/>
    </row>
    <row r="21" spans="1:23" ht="15" customHeight="1">
      <c r="B21" s="91" t="s">
        <v>75</v>
      </c>
      <c r="C21" s="91"/>
      <c r="D21" s="91"/>
      <c r="E21" s="91"/>
      <c r="F21" s="91"/>
      <c r="G21" s="91"/>
      <c r="H21" s="91"/>
      <c r="I21" s="91"/>
      <c r="J21" s="91"/>
      <c r="K21" s="91"/>
      <c r="L21" s="91"/>
      <c r="M21" s="116"/>
      <c r="N21" s="116"/>
      <c r="O21" s="116"/>
      <c r="P21" s="116"/>
      <c r="Q21" s="116"/>
      <c r="R21" s="116"/>
      <c r="S21" s="116"/>
      <c r="T21" s="116"/>
      <c r="U21" s="116"/>
      <c r="V21" s="116"/>
      <c r="W21" s="116"/>
    </row>
    <row r="22" spans="1:23" ht="17.25" customHeight="1">
      <c r="B22" s="215" t="s">
        <v>76</v>
      </c>
      <c r="C22" s="215"/>
      <c r="D22" s="215"/>
      <c r="E22" s="215"/>
      <c r="F22" s="215"/>
      <c r="G22" s="215"/>
      <c r="H22" s="215"/>
      <c r="I22" s="215"/>
      <c r="J22" s="215"/>
      <c r="K22" s="215"/>
      <c r="L22" s="116"/>
      <c r="M22" s="116"/>
      <c r="N22" s="116"/>
      <c r="O22" s="116"/>
      <c r="P22" s="116"/>
      <c r="Q22" s="116"/>
      <c r="R22" s="116"/>
      <c r="S22" s="116"/>
      <c r="T22" s="116"/>
      <c r="U22" s="116"/>
      <c r="V22" s="116"/>
      <c r="W22" s="116"/>
    </row>
    <row r="23" spans="1:23" ht="17.25" customHeight="1">
      <c r="B23" s="216" t="s">
        <v>77</v>
      </c>
      <c r="C23" s="216"/>
      <c r="D23" s="216"/>
      <c r="E23" s="216"/>
      <c r="F23" s="216"/>
      <c r="G23" s="216"/>
      <c r="H23" s="216"/>
      <c r="I23" s="216"/>
      <c r="J23" s="216"/>
      <c r="K23" s="216"/>
      <c r="L23" s="116"/>
      <c r="M23" s="116"/>
      <c r="N23" s="116"/>
      <c r="O23" s="116"/>
      <c r="P23" s="116"/>
      <c r="Q23" s="116"/>
      <c r="R23" s="116"/>
      <c r="S23" s="116"/>
      <c r="T23" s="116"/>
      <c r="U23" s="116"/>
      <c r="V23" s="116"/>
      <c r="W23" s="116"/>
    </row>
    <row r="24" spans="1:23" ht="15" customHeight="1">
      <c r="B24" s="216" t="s">
        <v>78</v>
      </c>
      <c r="C24" s="216"/>
      <c r="D24" s="216"/>
      <c r="E24" s="216"/>
      <c r="F24" s="216"/>
      <c r="G24" s="216"/>
      <c r="H24" s="216"/>
      <c r="I24" s="216"/>
      <c r="J24" s="216"/>
      <c r="K24" s="216"/>
      <c r="L24" s="116"/>
      <c r="M24" s="116"/>
      <c r="N24" s="116"/>
      <c r="O24" s="116"/>
      <c r="P24" s="116"/>
      <c r="Q24" s="116"/>
      <c r="R24" s="116"/>
      <c r="S24" s="116"/>
      <c r="T24" s="116"/>
      <c r="U24" s="116"/>
      <c r="V24" s="116"/>
      <c r="W24" s="116"/>
    </row>
    <row r="25" spans="1:23" ht="41.25" customHeight="1">
      <c r="B25" s="211" t="s">
        <v>79</v>
      </c>
      <c r="C25" s="211"/>
      <c r="D25" s="211"/>
      <c r="E25" s="211"/>
      <c r="F25" s="211"/>
      <c r="G25" s="211"/>
      <c r="H25" s="211"/>
      <c r="I25" s="211"/>
      <c r="J25" s="211"/>
      <c r="K25" s="211"/>
      <c r="L25" s="116"/>
      <c r="M25" s="116"/>
      <c r="N25" s="116"/>
      <c r="O25" s="116"/>
      <c r="P25" s="116"/>
      <c r="Q25" s="116"/>
      <c r="R25" s="116"/>
      <c r="S25" s="116"/>
      <c r="T25" s="116"/>
      <c r="U25" s="116"/>
      <c r="V25" s="116"/>
      <c r="W25" s="116"/>
    </row>
    <row r="26" spans="1:23" ht="16.5" customHeight="1">
      <c r="B26" s="213"/>
      <c r="C26" s="213"/>
      <c r="D26" s="213"/>
      <c r="E26" s="213"/>
      <c r="F26" s="213"/>
      <c r="G26" s="213"/>
      <c r="H26" s="213"/>
      <c r="I26" s="213"/>
      <c r="J26" s="213"/>
      <c r="K26" s="213"/>
      <c r="L26" s="116"/>
      <c r="M26" s="116"/>
      <c r="N26" s="116"/>
      <c r="O26" s="116"/>
      <c r="P26" s="116"/>
      <c r="Q26" s="116"/>
      <c r="R26" s="116"/>
      <c r="S26" s="116"/>
      <c r="T26" s="116"/>
      <c r="U26" s="116"/>
      <c r="V26" s="116"/>
      <c r="W26" s="116"/>
    </row>
    <row r="27" spans="1:23" ht="16.5" customHeight="1">
      <c r="B27" s="213"/>
      <c r="C27" s="213"/>
      <c r="D27" s="213"/>
      <c r="E27" s="213"/>
      <c r="F27" s="213"/>
      <c r="G27" s="213"/>
      <c r="H27" s="213"/>
      <c r="I27" s="213"/>
      <c r="J27" s="213"/>
      <c r="K27" s="213"/>
      <c r="L27" s="116"/>
      <c r="M27" s="116"/>
      <c r="N27" s="116"/>
      <c r="O27" s="116"/>
      <c r="P27" s="116"/>
      <c r="Q27" s="116"/>
      <c r="R27" s="116"/>
      <c r="S27" s="116"/>
      <c r="T27" s="116"/>
      <c r="U27" s="116"/>
      <c r="V27" s="116"/>
      <c r="W27" s="116"/>
    </row>
  </sheetData>
  <mergeCells count="6">
    <mergeCell ref="B26:K27"/>
    <mergeCell ref="B20:I20"/>
    <mergeCell ref="B22:K22"/>
    <mergeCell ref="B23:K23"/>
    <mergeCell ref="B24:K24"/>
    <mergeCell ref="B25:K25"/>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3073"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3073"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FFFF00"/>
    <pageSetUpPr fitToPage="1"/>
  </sheetPr>
  <dimension ref="A1:W28"/>
  <sheetViews>
    <sheetView showGridLines="0" zoomScale="80" zoomScaleNormal="80" workbookViewId="0">
      <pane xSplit="2" ySplit="4" topLeftCell="C17" activePane="bottomRight" state="frozen"/>
      <selection pane="topRight"/>
      <selection pane="bottomLeft"/>
      <selection pane="bottomRight" activeCell="A20" sqref="A20:XFD20"/>
    </sheetView>
  </sheetViews>
  <sheetFormatPr baseColWidth="10" defaultColWidth="11.42578125" defaultRowHeight="16.5" outlineLevelRow="1"/>
  <cols>
    <col min="1" max="1" width="29" style="99" hidden="1" customWidth="1"/>
    <col min="2" max="2" width="50.85546875" style="32" customWidth="1"/>
    <col min="3" max="3" width="12.5703125" style="32" bestFit="1" customWidth="1"/>
    <col min="4" max="4" width="9.85546875" style="32" bestFit="1" customWidth="1"/>
    <col min="5" max="5" width="1.7109375" style="32" customWidth="1"/>
    <col min="6" max="6" width="12.5703125" style="32" bestFit="1" customWidth="1"/>
    <col min="7" max="7" width="11.42578125" style="32" customWidth="1"/>
    <col min="8" max="8" width="1.7109375" style="32" customWidth="1"/>
    <col min="9" max="9" width="11.42578125" style="32" customWidth="1"/>
    <col min="10" max="10" width="1.7109375" style="32" customWidth="1"/>
    <col min="11" max="11" width="13.7109375" style="31" customWidth="1"/>
    <col min="12" max="12" width="4.5703125" style="32" customWidth="1"/>
    <col min="13" max="24" width="11.42578125" style="32" customWidth="1"/>
    <col min="25" max="16384" width="11.42578125" style="32"/>
  </cols>
  <sheetData>
    <row r="1" spans="1:11" ht="18.75">
      <c r="A1" s="29" t="s">
        <v>59</v>
      </c>
      <c r="B1" s="30" t="s">
        <v>80</v>
      </c>
    </row>
    <row r="2" spans="1:11" ht="17.25" thickBot="1">
      <c r="B2" s="116" t="s">
        <v>15</v>
      </c>
      <c r="C2" s="35"/>
      <c r="D2" s="35"/>
      <c r="E2" s="35"/>
      <c r="F2" s="35"/>
      <c r="G2" s="35"/>
      <c r="H2" s="35"/>
      <c r="I2" s="35"/>
      <c r="J2" s="35"/>
      <c r="K2" s="34"/>
    </row>
    <row r="3" spans="1:11">
      <c r="B3" s="100" t="str">
        <f>+'(3) Division MX-CAM '!B3</f>
        <v>Información Trimestral</v>
      </c>
      <c r="C3" s="101"/>
      <c r="D3" s="102"/>
      <c r="E3" s="102"/>
      <c r="F3" s="102"/>
      <c r="G3" s="102"/>
      <c r="H3" s="102"/>
      <c r="I3" s="102"/>
      <c r="J3" s="102"/>
      <c r="K3" s="103"/>
    </row>
    <row r="4" spans="1:11" ht="34.5">
      <c r="B4" s="36"/>
      <c r="C4" s="37" t="str">
        <f>+'(3) Division MX-CAM '!C4</f>
        <v>1T 18</v>
      </c>
      <c r="D4" s="38" t="s">
        <v>17</v>
      </c>
      <c r="E4"/>
      <c r="F4" s="38" t="str">
        <f>+'(3) Division MX-CAM '!F4</f>
        <v>1T 17</v>
      </c>
      <c r="G4" s="38" t="s">
        <v>17</v>
      </c>
      <c r="H4"/>
      <c r="I4" s="39" t="s">
        <v>19</v>
      </c>
      <c r="K4" s="39" t="s">
        <v>81</v>
      </c>
    </row>
    <row r="5" spans="1:11" ht="16.5" customHeight="1">
      <c r="B5" s="40" t="s">
        <v>21</v>
      </c>
      <c r="C5" s="41">
        <v>2011.4564243169989</v>
      </c>
      <c r="D5" s="104"/>
      <c r="E5" s="44"/>
      <c r="F5" s="41">
        <v>2016.7</v>
      </c>
      <c r="G5" s="104"/>
      <c r="H5" s="44"/>
      <c r="I5" s="105">
        <v>-2.6000771969063585E-3</v>
      </c>
      <c r="J5" s="44"/>
      <c r="K5" s="45">
        <v>4.3958623034329181E-2</v>
      </c>
    </row>
    <row r="6" spans="1:11" ht="16.5" customHeight="1">
      <c r="B6" s="40" t="s">
        <v>63</v>
      </c>
      <c r="C6" s="41">
        <v>313.02574417771547</v>
      </c>
      <c r="D6" s="104"/>
      <c r="E6" s="106"/>
      <c r="F6" s="41">
        <v>316.10000000000002</v>
      </c>
      <c r="G6" s="104"/>
      <c r="H6" s="44"/>
      <c r="I6" s="105">
        <v>-9.7255799502833362E-3</v>
      </c>
      <c r="J6" s="44"/>
      <c r="K6" s="45">
        <v>3.1529461842948914E-2</v>
      </c>
    </row>
    <row r="7" spans="1:11" ht="16.5" customHeight="1">
      <c r="B7" s="36" t="s">
        <v>23</v>
      </c>
      <c r="C7" s="47">
        <v>57.983612886898115</v>
      </c>
      <c r="D7" s="51"/>
      <c r="E7" s="48"/>
      <c r="F7" s="47">
        <v>71.75489141114663</v>
      </c>
      <c r="G7" s="51"/>
      <c r="H7"/>
      <c r="I7" s="62">
        <v>-0.19192111162625547</v>
      </c>
      <c r="J7"/>
      <c r="K7" s="49"/>
    </row>
    <row r="8" spans="1:11" ht="16.5" customHeight="1" outlineLevel="1">
      <c r="A8" s="29">
        <v>5</v>
      </c>
      <c r="B8" s="32" t="s">
        <v>65</v>
      </c>
      <c r="C8" s="42">
        <v>21736.852635634979</v>
      </c>
      <c r="D8" s="51"/>
      <c r="E8"/>
      <c r="F8" s="42">
        <v>26202.100798183292</v>
      </c>
      <c r="G8" s="51"/>
      <c r="H8"/>
      <c r="I8" s="57"/>
      <c r="J8"/>
      <c r="K8" s="52"/>
    </row>
    <row r="9" spans="1:11" ht="16.5" customHeight="1" outlineLevel="1">
      <c r="A9" s="29">
        <f>+A8+1</f>
        <v>6</v>
      </c>
      <c r="B9" s="36" t="s">
        <v>66</v>
      </c>
      <c r="C9" s="53">
        <v>108.0196448543599</v>
      </c>
      <c r="D9" s="51"/>
      <c r="E9"/>
      <c r="F9" s="53">
        <v>81.697779111807904</v>
      </c>
      <c r="G9" s="51"/>
      <c r="H9"/>
      <c r="I9" s="62"/>
      <c r="J9"/>
      <c r="K9" s="49"/>
    </row>
    <row r="10" spans="1:11" ht="16.5" customHeight="1">
      <c r="A10" s="29">
        <f t="shared" ref="A10:A16" si="0">+A9+1</f>
        <v>7</v>
      </c>
      <c r="B10" s="40" t="s">
        <v>26</v>
      </c>
      <c r="C10" s="54">
        <v>21844.872280489337</v>
      </c>
      <c r="D10" s="55">
        <v>1</v>
      </c>
      <c r="E10" s="44"/>
      <c r="F10" s="54">
        <v>26283.7985772951</v>
      </c>
      <c r="G10" s="55">
        <v>1</v>
      </c>
      <c r="H10" s="44"/>
      <c r="I10" s="105">
        <v>-0.16888450441254976</v>
      </c>
      <c r="J10" s="44"/>
      <c r="K10" s="45">
        <v>6.6808683293375859E-2</v>
      </c>
    </row>
    <row r="11" spans="1:11" ht="16.5" customHeight="1" outlineLevel="1">
      <c r="A11" s="29">
        <f t="shared" si="0"/>
        <v>8</v>
      </c>
      <c r="B11" s="32" t="s">
        <v>27</v>
      </c>
      <c r="C11" s="42">
        <v>12113.358888354242</v>
      </c>
      <c r="D11" s="57">
        <v>0.5545172676140222</v>
      </c>
      <c r="E11"/>
      <c r="F11" s="42">
        <v>15855.292541292976</v>
      </c>
      <c r="G11" s="57">
        <v>0.60323444096810852</v>
      </c>
      <c r="H11"/>
      <c r="I11" s="57"/>
      <c r="J11"/>
      <c r="K11" s="52"/>
    </row>
    <row r="12" spans="1:11" ht="16.5" customHeight="1">
      <c r="A12" s="29">
        <f t="shared" si="0"/>
        <v>9</v>
      </c>
      <c r="B12" s="58" t="s">
        <v>6</v>
      </c>
      <c r="C12" s="59">
        <v>9731.5133921350971</v>
      </c>
      <c r="D12" s="60">
        <v>0.44548273238597785</v>
      </c>
      <c r="E12" s="44"/>
      <c r="F12" s="59">
        <v>10428.506036002123</v>
      </c>
      <c r="G12" s="60">
        <v>0.39676555903189148</v>
      </c>
      <c r="H12" s="44"/>
      <c r="I12" s="60">
        <v>-6.6835330148039662E-2</v>
      </c>
      <c r="J12" s="44"/>
      <c r="K12" s="61">
        <v>0.16225711352453809</v>
      </c>
    </row>
    <row r="13" spans="1:11" ht="16.5" customHeight="1">
      <c r="A13" s="29">
        <f t="shared" si="0"/>
        <v>10</v>
      </c>
      <c r="B13" s="32" t="s">
        <v>28</v>
      </c>
      <c r="C13" s="42">
        <v>6503.7714693718117</v>
      </c>
      <c r="D13" s="57">
        <v>0.29772531447485873</v>
      </c>
      <c r="E13"/>
      <c r="F13" s="42">
        <v>7931.8832845920924</v>
      </c>
      <c r="G13" s="57">
        <v>0.30177842298045693</v>
      </c>
      <c r="H13"/>
      <c r="I13" s="57"/>
      <c r="J13"/>
      <c r="K13" s="52"/>
    </row>
    <row r="14" spans="1:11" ht="16.5" customHeight="1">
      <c r="A14" s="29">
        <f t="shared" si="0"/>
        <v>11</v>
      </c>
      <c r="B14" s="32" t="s">
        <v>68</v>
      </c>
      <c r="C14" s="42">
        <v>134.79230727496142</v>
      </c>
      <c r="D14" s="57">
        <v>6.1704323808453049E-3</v>
      </c>
      <c r="E14"/>
      <c r="F14" s="42">
        <v>-323.21804657861225</v>
      </c>
      <c r="G14" s="57">
        <v>-1.229723495361967E-2</v>
      </c>
      <c r="H14"/>
      <c r="I14" s="57"/>
      <c r="J14"/>
      <c r="K14" s="50"/>
    </row>
    <row r="15" spans="1:11" ht="16.5" customHeight="1">
      <c r="A15" s="29">
        <f t="shared" si="0"/>
        <v>12</v>
      </c>
      <c r="B15" s="36" t="s">
        <v>82</v>
      </c>
      <c r="C15" s="53">
        <v>-10.309313529555201</v>
      </c>
      <c r="D15" s="62">
        <v>-4.7193288187649072E-4</v>
      </c>
      <c r="E15" s="63"/>
      <c r="F15" s="53">
        <v>-49.720860712555201</v>
      </c>
      <c r="G15" s="62">
        <v>-1.8916923505686079E-3</v>
      </c>
      <c r="H15"/>
      <c r="I15" s="62"/>
      <c r="J15"/>
      <c r="K15" s="49"/>
    </row>
    <row r="16" spans="1:11" ht="16.5" customHeight="1">
      <c r="A16" s="29">
        <f t="shared" si="0"/>
        <v>13</v>
      </c>
      <c r="B16" s="58" t="s">
        <v>32</v>
      </c>
      <c r="C16" s="59">
        <v>3103.2589290178789</v>
      </c>
      <c r="D16" s="60">
        <v>0.14205891841215032</v>
      </c>
      <c r="E16" s="107"/>
      <c r="F16" s="59">
        <v>2869.5616587011982</v>
      </c>
      <c r="G16" s="60">
        <v>0.1091760633556228</v>
      </c>
      <c r="H16"/>
      <c r="I16" s="60">
        <v>8.1440058835486218E-2</v>
      </c>
      <c r="J16" s="44"/>
      <c r="K16" s="61">
        <v>0.11670165097946628</v>
      </c>
    </row>
    <row r="17" spans="1:23" ht="16.5" customHeight="1">
      <c r="A17" s="29">
        <v>32</v>
      </c>
      <c r="B17" s="32" t="s">
        <v>71</v>
      </c>
      <c r="C17" s="42">
        <v>964.95750860560781</v>
      </c>
      <c r="D17" s="57">
        <v>4.4173181523586014E-2</v>
      </c>
      <c r="E17"/>
      <c r="F17" s="42">
        <v>1847.750538638993</v>
      </c>
      <c r="G17" s="57">
        <v>7.0299980925707869E-2</v>
      </c>
      <c r="H17"/>
      <c r="I17" s="57"/>
      <c r="J17"/>
      <c r="K17" s="52"/>
    </row>
    <row r="18" spans="1:23" ht="16.5" customHeight="1">
      <c r="A18" s="29">
        <f>+'(1) Consolidado Q'!A33</f>
        <v>31</v>
      </c>
      <c r="B18" s="58" t="s">
        <v>83</v>
      </c>
      <c r="C18" s="59">
        <v>4068.2164376234869</v>
      </c>
      <c r="D18" s="60">
        <v>0.18623209993573633</v>
      </c>
      <c r="E18" s="44"/>
      <c r="F18" s="59">
        <v>4717.3121973401912</v>
      </c>
      <c r="G18" s="60">
        <v>0.17947604428133065</v>
      </c>
      <c r="H18" s="44"/>
      <c r="I18" s="60">
        <v>-0.13759864358409235</v>
      </c>
      <c r="J18" s="44"/>
      <c r="K18" s="61">
        <v>0.12294587570419768</v>
      </c>
    </row>
    <row r="19" spans="1:23" s="110" customFormat="1" ht="16.5" customHeight="1" outlineLevel="1" thickBot="1">
      <c r="A19" s="108"/>
      <c r="B19" s="111"/>
      <c r="C19" s="109"/>
      <c r="D19" s="35"/>
      <c r="E19" s="35"/>
      <c r="F19" s="35"/>
      <c r="G19" s="35"/>
      <c r="H19" s="35"/>
      <c r="I19" s="35"/>
      <c r="J19" s="35"/>
      <c r="K19" s="34"/>
    </row>
    <row r="20" spans="1:23" ht="15" customHeight="1">
      <c r="B20" s="117" t="s">
        <v>74</v>
      </c>
      <c r="C20" s="114"/>
      <c r="D20" s="114"/>
      <c r="E20" s="64"/>
      <c r="F20" s="114"/>
      <c r="G20" s="114"/>
      <c r="H20" s="64"/>
      <c r="I20" s="114"/>
      <c r="J20" s="64"/>
      <c r="K20" s="114"/>
      <c r="L20" s="116"/>
      <c r="M20" s="116"/>
      <c r="N20" s="116"/>
      <c r="O20" s="116"/>
      <c r="P20" s="116"/>
      <c r="Q20" s="116"/>
      <c r="R20" s="116"/>
      <c r="S20" s="116"/>
      <c r="T20" s="116"/>
      <c r="U20" s="116"/>
      <c r="V20" s="116"/>
      <c r="W20" s="116"/>
    </row>
    <row r="21" spans="1:23" ht="15" customHeight="1">
      <c r="B21" s="117" t="s">
        <v>84</v>
      </c>
      <c r="C21" s="114"/>
      <c r="D21" s="114"/>
      <c r="E21" s="64"/>
      <c r="F21" s="114"/>
      <c r="G21" s="114"/>
      <c r="H21" s="64"/>
      <c r="I21" s="114"/>
      <c r="J21" s="64"/>
      <c r="K21" s="114"/>
      <c r="L21" s="116"/>
      <c r="M21" s="116"/>
      <c r="N21" s="116"/>
      <c r="O21" s="116"/>
      <c r="P21" s="116"/>
      <c r="Q21" s="116"/>
      <c r="R21" s="116"/>
      <c r="S21" s="116"/>
      <c r="T21" s="116"/>
      <c r="U21" s="116"/>
      <c r="V21" s="116"/>
      <c r="W21" s="116"/>
    </row>
    <row r="22" spans="1:23" ht="58.5" customHeight="1">
      <c r="B22" s="217" t="s">
        <v>85</v>
      </c>
      <c r="C22" s="217"/>
      <c r="D22" s="217"/>
      <c r="E22" s="217"/>
      <c r="F22" s="217"/>
      <c r="G22" s="217"/>
      <c r="H22" s="217"/>
      <c r="I22" s="217"/>
      <c r="J22" s="217"/>
      <c r="K22" s="217"/>
      <c r="L22" s="116"/>
      <c r="M22" s="116"/>
      <c r="N22" s="116"/>
      <c r="O22" s="116"/>
      <c r="P22" s="116"/>
      <c r="Q22" s="116"/>
      <c r="R22" s="116"/>
      <c r="S22" s="116"/>
      <c r="T22" s="116"/>
      <c r="U22" s="116"/>
      <c r="V22" s="116"/>
      <c r="W22" s="116"/>
    </row>
    <row r="23" spans="1:23" ht="17.25" customHeight="1">
      <c r="B23" s="118" t="s">
        <v>86</v>
      </c>
      <c r="C23" s="114"/>
      <c r="D23" s="114"/>
      <c r="E23" s="64"/>
      <c r="F23" s="114"/>
      <c r="G23" s="114"/>
      <c r="H23" s="64"/>
      <c r="I23" s="114"/>
      <c r="J23" s="64"/>
      <c r="K23" s="114"/>
      <c r="L23" s="116"/>
      <c r="M23" s="116"/>
      <c r="N23" s="116"/>
      <c r="O23" s="116"/>
      <c r="P23" s="116"/>
      <c r="Q23" s="116"/>
      <c r="R23" s="116"/>
      <c r="S23" s="116"/>
      <c r="T23" s="116"/>
      <c r="U23" s="116"/>
      <c r="V23" s="116"/>
      <c r="W23" s="116"/>
    </row>
    <row r="24" spans="1:23" ht="15" customHeight="1">
      <c r="B24" s="118" t="s">
        <v>87</v>
      </c>
      <c r="C24" s="114"/>
      <c r="D24" s="114"/>
      <c r="E24" s="64"/>
      <c r="F24" s="114"/>
      <c r="G24" s="114"/>
      <c r="H24" s="64"/>
      <c r="I24" s="114"/>
      <c r="J24" s="64"/>
      <c r="K24" s="114"/>
      <c r="L24" s="116"/>
      <c r="M24" s="116"/>
      <c r="N24" s="116"/>
      <c r="O24" s="116"/>
      <c r="P24" s="116"/>
      <c r="Q24" s="116"/>
      <c r="R24" s="116"/>
      <c r="S24" s="116"/>
      <c r="T24" s="116"/>
      <c r="U24" s="116"/>
      <c r="V24" s="116"/>
      <c r="W24" s="116"/>
    </row>
    <row r="25" spans="1:23" ht="13.5" customHeight="1">
      <c r="B25" s="119" t="s">
        <v>88</v>
      </c>
      <c r="C25" s="114"/>
      <c r="D25" s="114"/>
      <c r="E25" s="64"/>
      <c r="F25" s="114"/>
      <c r="G25" s="114"/>
      <c r="H25" s="64"/>
      <c r="I25" s="114"/>
      <c r="J25" s="64"/>
      <c r="K25" s="114"/>
      <c r="L25" s="116"/>
      <c r="M25" s="116"/>
      <c r="N25" s="116"/>
      <c r="O25" s="116"/>
      <c r="P25" s="116"/>
      <c r="Q25" s="116"/>
      <c r="R25" s="116"/>
      <c r="S25" s="116"/>
      <c r="T25" s="116"/>
      <c r="U25" s="116"/>
      <c r="V25" s="116"/>
      <c r="W25" s="116"/>
    </row>
    <row r="26" spans="1:23" ht="46.5" customHeight="1">
      <c r="B26" s="217" t="s">
        <v>89</v>
      </c>
      <c r="C26" s="217"/>
      <c r="D26" s="217"/>
      <c r="E26" s="217"/>
      <c r="F26" s="217"/>
      <c r="G26" s="217"/>
      <c r="H26" s="217"/>
      <c r="I26" s="217"/>
      <c r="J26" s="217"/>
      <c r="K26" s="217"/>
      <c r="L26" s="116"/>
      <c r="M26" s="116"/>
      <c r="N26" s="116"/>
      <c r="O26" s="116"/>
      <c r="P26" s="116"/>
      <c r="Q26" s="116"/>
      <c r="R26" s="116"/>
      <c r="S26" s="116"/>
      <c r="T26" s="116"/>
      <c r="U26" s="116"/>
      <c r="V26" s="116"/>
      <c r="W26" s="116"/>
    </row>
    <row r="27" spans="1:23" ht="16.5" customHeight="1">
      <c r="B27" s="213"/>
      <c r="C27" s="213"/>
      <c r="D27" s="213"/>
      <c r="E27" s="213"/>
      <c r="F27" s="213"/>
      <c r="G27" s="213"/>
      <c r="H27" s="213"/>
      <c r="I27" s="213"/>
      <c r="J27" s="213"/>
      <c r="K27" s="213"/>
      <c r="L27" s="116"/>
      <c r="M27" s="116"/>
      <c r="N27" s="116"/>
      <c r="O27" s="116"/>
      <c r="P27" s="116"/>
      <c r="Q27" s="116"/>
      <c r="R27" s="116"/>
      <c r="S27" s="116"/>
      <c r="T27" s="116"/>
      <c r="U27" s="116"/>
      <c r="V27" s="116"/>
      <c r="W27" s="116"/>
    </row>
    <row r="28" spans="1:23" ht="16.5" customHeight="1">
      <c r="B28" s="213"/>
      <c r="C28" s="213"/>
      <c r="D28" s="213"/>
      <c r="E28" s="213"/>
      <c r="F28" s="213"/>
      <c r="G28" s="213"/>
      <c r="H28" s="213"/>
      <c r="I28" s="213"/>
      <c r="J28" s="213"/>
      <c r="K28" s="213"/>
      <c r="L28" s="116"/>
      <c r="M28" s="116"/>
      <c r="N28" s="116"/>
      <c r="O28" s="116"/>
      <c r="P28" s="116"/>
      <c r="Q28" s="116"/>
      <c r="R28" s="116"/>
      <c r="S28" s="116"/>
      <c r="T28" s="116"/>
      <c r="U28" s="116"/>
      <c r="V28" s="116"/>
      <c r="W28" s="116"/>
    </row>
  </sheetData>
  <mergeCells count="3">
    <mergeCell ref="B22:K22"/>
    <mergeCell ref="B26:K26"/>
    <mergeCell ref="B27:K28"/>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4097"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4097"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rgb="FFFFFF00"/>
    <pageSetUpPr fitToPage="1"/>
  </sheetPr>
  <dimension ref="A1:W26"/>
  <sheetViews>
    <sheetView showGridLines="0" zoomScale="80" zoomScaleNormal="80" workbookViewId="0">
      <pane xSplit="2" ySplit="4" topLeftCell="C12" activePane="bottomRight" state="frozen"/>
      <selection pane="topRight"/>
      <selection pane="bottomLeft"/>
      <selection pane="bottomRight" activeCell="B23" sqref="B23"/>
    </sheetView>
  </sheetViews>
  <sheetFormatPr baseColWidth="10" defaultColWidth="11.42578125" defaultRowHeight="16.5" outlineLevelRow="1"/>
  <cols>
    <col min="1" max="1" width="29" style="99" hidden="1" customWidth="1"/>
    <col min="2" max="2" width="50.85546875" style="32" customWidth="1"/>
    <col min="3" max="3" width="12.5703125" style="32" bestFit="1" customWidth="1"/>
    <col min="4" max="4" width="9.85546875" style="32" bestFit="1" customWidth="1"/>
    <col min="5" max="5" width="1.7109375" style="32" customWidth="1"/>
    <col min="6" max="6" width="13.140625" style="32" customWidth="1"/>
    <col min="7" max="7" width="11.42578125" style="32" customWidth="1"/>
    <col min="8" max="8" width="1.7109375" style="32" customWidth="1"/>
    <col min="9" max="9" width="13" style="32" customWidth="1"/>
    <col min="10" max="10" width="1.7109375" style="32" customWidth="1"/>
    <col min="11" max="11" width="13.7109375" style="31" customWidth="1"/>
    <col min="12" max="12" width="4.5703125" style="32" customWidth="1"/>
    <col min="13" max="24" width="11.42578125" style="32" customWidth="1"/>
    <col min="25" max="16384" width="11.42578125" style="32"/>
  </cols>
  <sheetData>
    <row r="1" spans="1:11" ht="18.75">
      <c r="A1" s="29" t="s">
        <v>59</v>
      </c>
      <c r="B1" s="30" t="s">
        <v>90</v>
      </c>
    </row>
    <row r="2" spans="1:11" ht="17.25" thickBot="1">
      <c r="B2" s="116" t="s">
        <v>15</v>
      </c>
      <c r="C2" s="35"/>
      <c r="D2" s="35"/>
      <c r="E2" s="35"/>
      <c r="F2" s="35"/>
      <c r="G2" s="35"/>
      <c r="H2" s="35"/>
      <c r="I2" s="35"/>
      <c r="J2" s="35"/>
      <c r="K2" s="34"/>
    </row>
    <row r="3" spans="1:11">
      <c r="B3" s="100" t="s">
        <v>61</v>
      </c>
      <c r="C3" s="101"/>
      <c r="D3" s="102"/>
      <c r="E3" s="102"/>
      <c r="F3" s="102"/>
      <c r="G3" s="102"/>
      <c r="H3" s="102"/>
      <c r="I3" s="102"/>
      <c r="J3" s="102"/>
      <c r="K3" s="103"/>
    </row>
    <row r="4" spans="1:11" ht="34.5">
      <c r="B4" s="36"/>
      <c r="C4" s="38" t="s">
        <v>91</v>
      </c>
      <c r="D4" s="38" t="s">
        <v>17</v>
      </c>
      <c r="E4"/>
      <c r="F4" s="38" t="s">
        <v>92</v>
      </c>
      <c r="G4" s="38" t="s">
        <v>17</v>
      </c>
      <c r="H4"/>
      <c r="I4" s="39" t="s">
        <v>73</v>
      </c>
      <c r="J4"/>
      <c r="K4" s="39" t="s">
        <v>93</v>
      </c>
    </row>
    <row r="5" spans="1:11" ht="16.5" customHeight="1">
      <c r="B5" s="40" t="s">
        <v>21</v>
      </c>
      <c r="C5" s="41">
        <v>1452.089843</v>
      </c>
      <c r="D5" s="104"/>
      <c r="E5" s="44"/>
      <c r="F5" s="41">
        <v>1044.5999999999999</v>
      </c>
      <c r="G5" s="104"/>
      <c r="H5" s="44"/>
      <c r="I5" s="105">
        <v>0.39009175090943904</v>
      </c>
      <c r="J5" s="44"/>
      <c r="K5" s="45">
        <v>-1.2227144844358828E-2</v>
      </c>
    </row>
    <row r="6" spans="1:11" ht="16.5" customHeight="1">
      <c r="B6" s="40" t="s">
        <v>63</v>
      </c>
      <c r="C6" s="41">
        <v>119.85456000000001</v>
      </c>
      <c r="D6" s="104"/>
      <c r="E6" s="106"/>
      <c r="F6" s="41">
        <v>92.3</v>
      </c>
      <c r="G6" s="104"/>
      <c r="H6" s="44"/>
      <c r="I6" s="105">
        <v>0.29853261105092099</v>
      </c>
      <c r="J6" s="44"/>
      <c r="K6" s="45">
        <v>-8.1361903166060512E-2</v>
      </c>
    </row>
    <row r="7" spans="1:11" ht="16.5" customHeight="1">
      <c r="B7" s="36" t="s">
        <v>64</v>
      </c>
      <c r="C7" s="47">
        <v>46.644437769483076</v>
      </c>
      <c r="D7" s="51"/>
      <c r="E7" s="48"/>
      <c r="F7" s="47">
        <v>39.03</v>
      </c>
      <c r="G7" s="51"/>
      <c r="H7"/>
      <c r="I7" s="62">
        <v>0.19509192337901804</v>
      </c>
      <c r="J7"/>
      <c r="K7" s="49"/>
    </row>
    <row r="8" spans="1:11" ht="16.5" customHeight="1" outlineLevel="1">
      <c r="A8" s="29">
        <v>5</v>
      </c>
      <c r="B8" s="32" t="s">
        <v>65</v>
      </c>
      <c r="C8" s="42">
        <v>5590.5485653087762</v>
      </c>
      <c r="D8" s="51"/>
      <c r="E8"/>
      <c r="F8" s="42">
        <v>3601.09026372061</v>
      </c>
      <c r="G8" s="51"/>
      <c r="H8"/>
      <c r="I8" s="57"/>
      <c r="J8"/>
      <c r="K8" s="52"/>
    </row>
    <row r="9" spans="1:11" ht="16.5" customHeight="1" outlineLevel="1">
      <c r="A9" s="29">
        <f>+A8+1</f>
        <v>6</v>
      </c>
      <c r="B9" s="36" t="s">
        <v>66</v>
      </c>
      <c r="C9" s="53">
        <v>0</v>
      </c>
      <c r="D9" s="51"/>
      <c r="E9"/>
      <c r="F9" s="53">
        <v>0</v>
      </c>
      <c r="G9" s="51"/>
      <c r="H9"/>
      <c r="I9" s="62"/>
      <c r="J9"/>
      <c r="K9" s="49"/>
    </row>
    <row r="10" spans="1:11" ht="16.5" customHeight="1">
      <c r="A10" s="29">
        <f t="shared" ref="A10:A14" si="0">+A9+1</f>
        <v>7</v>
      </c>
      <c r="B10" s="40" t="s">
        <v>5</v>
      </c>
      <c r="C10" s="54">
        <v>5590.5485653087762</v>
      </c>
      <c r="D10" s="55">
        <v>1</v>
      </c>
      <c r="E10" s="44"/>
      <c r="F10" s="54">
        <v>3601.09026372061</v>
      </c>
      <c r="G10" s="55">
        <v>1</v>
      </c>
      <c r="H10" s="44"/>
      <c r="I10" s="105">
        <v>0.55245999291688896</v>
      </c>
      <c r="J10" s="44"/>
      <c r="K10" s="45">
        <v>0.18469557584163998</v>
      </c>
    </row>
    <row r="11" spans="1:11" ht="16.5" customHeight="1" outlineLevel="1">
      <c r="A11" s="29">
        <f t="shared" si="0"/>
        <v>8</v>
      </c>
      <c r="B11" s="32" t="s">
        <v>27</v>
      </c>
      <c r="C11" s="42">
        <v>3889.214529922624</v>
      </c>
      <c r="D11" s="57">
        <v>0.6956767273352209</v>
      </c>
      <c r="E11"/>
      <c r="F11" s="42">
        <v>2157.8008931128898</v>
      </c>
      <c r="G11" s="57">
        <v>0.59920766631477651</v>
      </c>
      <c r="H11"/>
      <c r="I11" s="57"/>
      <c r="J11"/>
      <c r="K11" s="52"/>
    </row>
    <row r="12" spans="1:11" ht="16.5" customHeight="1">
      <c r="A12" s="29">
        <f t="shared" si="0"/>
        <v>9</v>
      </c>
      <c r="B12" s="58" t="s">
        <v>6</v>
      </c>
      <c r="C12" s="59">
        <v>1701.3340353861529</v>
      </c>
      <c r="D12" s="60">
        <v>0.30432327266477921</v>
      </c>
      <c r="E12" s="44"/>
      <c r="F12" s="59">
        <v>1443.28937060772</v>
      </c>
      <c r="G12" s="60">
        <v>0.40079233368522343</v>
      </c>
      <c r="H12" s="44"/>
      <c r="I12" s="60">
        <v>0.1787892781818099</v>
      </c>
      <c r="J12" s="44"/>
      <c r="K12" s="61">
        <v>-0.14908270274892188</v>
      </c>
    </row>
    <row r="13" spans="1:11" ht="16.5" customHeight="1">
      <c r="A13" s="29">
        <f t="shared" si="0"/>
        <v>10</v>
      </c>
      <c r="B13" s="32" t="s">
        <v>28</v>
      </c>
      <c r="C13" s="42">
        <v>1564.1365727298885</v>
      </c>
      <c r="D13" s="57">
        <v>0.2797823065943616</v>
      </c>
      <c r="E13"/>
      <c r="F13" s="42">
        <v>1202.6726907097088</v>
      </c>
      <c r="G13" s="57">
        <v>0.333974602865722</v>
      </c>
      <c r="H13"/>
      <c r="I13" s="57"/>
      <c r="J13"/>
      <c r="K13" s="52"/>
    </row>
    <row r="14" spans="1:11" ht="16.5" customHeight="1">
      <c r="A14" s="29">
        <f t="shared" si="0"/>
        <v>11</v>
      </c>
      <c r="B14" s="32" t="s">
        <v>68</v>
      </c>
      <c r="C14" s="42">
        <v>19.9465021337069</v>
      </c>
      <c r="D14" s="57">
        <v>3.5678971214885098E-3</v>
      </c>
      <c r="E14"/>
      <c r="F14" s="42">
        <v>11.8599255569503</v>
      </c>
      <c r="G14" s="57">
        <v>3.2934263482461961E-3</v>
      </c>
      <c r="H14"/>
      <c r="I14" s="57"/>
      <c r="J14"/>
      <c r="K14" s="50"/>
    </row>
    <row r="15" spans="1:11" ht="16.5" customHeight="1">
      <c r="A15" s="29" t="e">
        <f>+#REF!+1</f>
        <v>#REF!</v>
      </c>
      <c r="B15" s="58" t="s">
        <v>7</v>
      </c>
      <c r="C15" s="59">
        <v>117.25096052255749</v>
      </c>
      <c r="D15" s="60">
        <v>2.0973068948929075E-2</v>
      </c>
      <c r="E15" s="107"/>
      <c r="F15" s="59">
        <v>228.756754341061</v>
      </c>
      <c r="G15" s="60">
        <v>6.3524304471255275E-2</v>
      </c>
      <c r="H15"/>
      <c r="I15" s="60">
        <v>-0.48744262935404237</v>
      </c>
      <c r="J15" s="44"/>
      <c r="K15" s="61">
        <v>-0.38841147242520024</v>
      </c>
    </row>
    <row r="16" spans="1:11" ht="16.5" customHeight="1">
      <c r="A16" s="29">
        <v>32</v>
      </c>
      <c r="B16" s="32" t="s">
        <v>71</v>
      </c>
      <c r="C16" s="42">
        <v>423.81009149626186</v>
      </c>
      <c r="D16" s="57">
        <v>7.5808319442235997E-2</v>
      </c>
      <c r="E16"/>
      <c r="F16" s="42">
        <v>370.84213910581298</v>
      </c>
      <c r="G16" s="57">
        <v>0.1029805175509993</v>
      </c>
      <c r="H16"/>
      <c r="I16" s="57"/>
      <c r="J16"/>
      <c r="K16" s="52"/>
    </row>
    <row r="17" spans="1:23" ht="16.5" customHeight="1">
      <c r="A17" s="29">
        <f>+'(1) Consolidado Q'!A33</f>
        <v>31</v>
      </c>
      <c r="B17" s="58" t="s">
        <v>94</v>
      </c>
      <c r="C17" s="59">
        <v>541.0610520188194</v>
      </c>
      <c r="D17" s="60">
        <v>9.6781388391165082E-2</v>
      </c>
      <c r="E17" s="44"/>
      <c r="F17" s="59">
        <v>599.59889344687394</v>
      </c>
      <c r="G17" s="60">
        <v>0.16650482202225458</v>
      </c>
      <c r="H17" s="44"/>
      <c r="I17" s="60">
        <v>-9.7628334654758953E-2</v>
      </c>
      <c r="J17" s="44"/>
      <c r="K17" s="61">
        <v>-6.4464134140962637E-2</v>
      </c>
    </row>
    <row r="18" spans="1:23" s="110" customFormat="1" ht="16.5" customHeight="1" outlineLevel="1" thickBot="1">
      <c r="A18" s="108"/>
      <c r="B18" s="111"/>
      <c r="C18" s="109"/>
      <c r="D18" s="35"/>
      <c r="E18" s="35"/>
      <c r="F18" s="35"/>
      <c r="G18" s="35"/>
      <c r="H18" s="35"/>
      <c r="I18" s="34"/>
      <c r="J18" s="35"/>
      <c r="K18" s="34"/>
    </row>
    <row r="19" spans="1:23">
      <c r="B19" s="85" t="s">
        <v>51</v>
      </c>
      <c r="C19" s="115"/>
      <c r="D19" s="94"/>
      <c r="E19" s="94"/>
      <c r="F19" s="94"/>
      <c r="G19" s="94"/>
      <c r="H19" s="94"/>
      <c r="I19" s="115"/>
      <c r="J19" s="118"/>
      <c r="K19" s="118"/>
      <c r="L19" s="116"/>
      <c r="M19" s="116"/>
      <c r="N19" s="116"/>
      <c r="O19" s="116"/>
      <c r="P19" s="116"/>
      <c r="Q19" s="116"/>
      <c r="R19" s="116"/>
      <c r="S19" s="116"/>
      <c r="T19" s="116"/>
      <c r="U19" s="116"/>
      <c r="V19" s="116"/>
      <c r="W19" s="116"/>
    </row>
    <row r="20" spans="1:23">
      <c r="B20" s="92" t="s">
        <v>95</v>
      </c>
      <c r="C20" s="115"/>
      <c r="D20" s="94"/>
      <c r="E20" s="94"/>
      <c r="F20" s="94"/>
      <c r="G20" s="94"/>
      <c r="H20" s="94"/>
      <c r="I20" s="115"/>
      <c r="J20" s="118"/>
      <c r="K20" s="118"/>
      <c r="L20" s="116"/>
      <c r="M20" s="116"/>
      <c r="N20" s="116"/>
      <c r="O20" s="116"/>
      <c r="P20" s="116"/>
      <c r="Q20" s="116"/>
      <c r="R20" s="116"/>
      <c r="S20" s="116"/>
      <c r="T20" s="116"/>
      <c r="U20" s="116"/>
      <c r="V20" s="116"/>
      <c r="W20" s="116"/>
    </row>
    <row r="21" spans="1:23" ht="17.25" customHeight="1">
      <c r="B21" s="92" t="s">
        <v>96</v>
      </c>
      <c r="C21" s="31"/>
      <c r="I21" s="31"/>
      <c r="J21" s="64"/>
      <c r="K21" s="114"/>
      <c r="L21" s="116"/>
      <c r="M21" s="116"/>
      <c r="N21" s="116"/>
      <c r="O21" s="116"/>
      <c r="P21" s="116"/>
      <c r="Q21" s="116"/>
      <c r="R21" s="116"/>
      <c r="S21" s="116"/>
      <c r="T21" s="116"/>
      <c r="U21" s="116"/>
      <c r="V21" s="116"/>
      <c r="W21" s="116"/>
    </row>
    <row r="22" spans="1:23" ht="39" customHeight="1">
      <c r="B22" s="211" t="s">
        <v>97</v>
      </c>
      <c r="C22" s="211"/>
      <c r="D22" s="211"/>
      <c r="E22" s="211"/>
      <c r="F22" s="211"/>
      <c r="G22" s="211"/>
      <c r="H22" s="211"/>
      <c r="I22" s="211"/>
      <c r="J22" s="64"/>
      <c r="K22" s="114"/>
      <c r="L22" s="116"/>
      <c r="M22" s="116"/>
      <c r="N22" s="116"/>
      <c r="O22" s="116"/>
      <c r="P22" s="116"/>
      <c r="Q22" s="116"/>
      <c r="R22" s="116"/>
      <c r="S22" s="116"/>
      <c r="T22" s="116"/>
      <c r="U22" s="116"/>
      <c r="V22" s="116"/>
      <c r="W22" s="116"/>
    </row>
    <row r="23" spans="1:23" ht="13.5" customHeight="1">
      <c r="B23" s="119"/>
      <c r="C23" s="114"/>
      <c r="D23" s="114"/>
      <c r="E23" s="64"/>
      <c r="F23" s="114"/>
      <c r="G23" s="114"/>
      <c r="H23" s="64"/>
      <c r="I23" s="114"/>
      <c r="J23" s="64"/>
      <c r="K23" s="114"/>
      <c r="L23" s="116"/>
      <c r="M23" s="116"/>
      <c r="N23" s="116"/>
      <c r="O23" s="116"/>
      <c r="P23" s="116"/>
      <c r="Q23" s="116"/>
      <c r="R23" s="116"/>
      <c r="S23" s="116"/>
      <c r="T23" s="116"/>
      <c r="U23" s="116"/>
      <c r="V23" s="116"/>
      <c r="W23" s="116"/>
    </row>
    <row r="24" spans="1:23" ht="46.5" customHeight="1">
      <c r="B24" s="217"/>
      <c r="C24" s="217"/>
      <c r="D24" s="217"/>
      <c r="E24" s="217"/>
      <c r="F24" s="217"/>
      <c r="G24" s="217"/>
      <c r="H24" s="217"/>
      <c r="I24" s="217"/>
      <c r="J24" s="217"/>
      <c r="K24" s="217"/>
      <c r="L24" s="116"/>
      <c r="M24" s="116"/>
      <c r="N24" s="116"/>
      <c r="O24" s="116"/>
      <c r="P24" s="116"/>
      <c r="Q24" s="116"/>
      <c r="R24" s="116"/>
      <c r="S24" s="116"/>
      <c r="T24" s="116"/>
      <c r="U24" s="116"/>
      <c r="V24" s="116"/>
      <c r="W24" s="116"/>
    </row>
    <row r="25" spans="1:23" ht="16.5" customHeight="1">
      <c r="B25" s="213"/>
      <c r="C25" s="213"/>
      <c r="D25" s="213"/>
      <c r="E25" s="213"/>
      <c r="F25" s="213"/>
      <c r="G25" s="213"/>
      <c r="H25" s="213"/>
      <c r="I25" s="213"/>
      <c r="J25" s="213"/>
      <c r="K25" s="213"/>
      <c r="L25" s="116"/>
      <c r="M25" s="116"/>
      <c r="N25" s="116"/>
      <c r="O25" s="116"/>
      <c r="P25" s="116"/>
      <c r="Q25" s="116"/>
      <c r="R25" s="116"/>
      <c r="S25" s="116"/>
      <c r="T25" s="116"/>
      <c r="U25" s="116"/>
      <c r="V25" s="116"/>
      <c r="W25" s="116"/>
    </row>
    <row r="26" spans="1:23" ht="16.5" customHeight="1">
      <c r="B26" s="213"/>
      <c r="C26" s="213"/>
      <c r="D26" s="213"/>
      <c r="E26" s="213"/>
      <c r="F26" s="213"/>
      <c r="G26" s="213"/>
      <c r="H26" s="213"/>
      <c r="I26" s="213"/>
      <c r="J26" s="213"/>
      <c r="K26" s="213"/>
      <c r="L26" s="116"/>
      <c r="M26" s="116"/>
      <c r="N26" s="116"/>
      <c r="O26" s="116"/>
      <c r="P26" s="116"/>
      <c r="Q26" s="116"/>
      <c r="R26" s="116"/>
      <c r="S26" s="116"/>
      <c r="T26" s="116"/>
      <c r="U26" s="116"/>
      <c r="V26" s="116"/>
      <c r="W26" s="116"/>
    </row>
  </sheetData>
  <mergeCells count="3">
    <mergeCell ref="B22:I22"/>
    <mergeCell ref="B24:K24"/>
    <mergeCell ref="B25:K26"/>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5121"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5121"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pageSetUpPr fitToPage="1"/>
  </sheetPr>
  <dimension ref="A1:K51"/>
  <sheetViews>
    <sheetView showGridLines="0" zoomScale="110" zoomScaleNormal="110" workbookViewId="0">
      <selection activeCell="F34" sqref="F34"/>
    </sheetView>
  </sheetViews>
  <sheetFormatPr baseColWidth="10" defaultColWidth="0" defaultRowHeight="16.5" customHeight="1" zeroHeight="1"/>
  <cols>
    <col min="1" max="1" width="44" style="32" customWidth="1"/>
    <col min="2" max="2" width="17.28515625" style="32" customWidth="1"/>
    <col min="3" max="3" width="11.42578125" style="32" customWidth="1"/>
    <col min="4" max="4" width="4.85546875" style="32" customWidth="1"/>
    <col min="5" max="5" width="11.42578125" style="32" customWidth="1"/>
    <col min="6" max="6" width="8.85546875" style="32" customWidth="1"/>
    <col min="7" max="7" width="13.5703125" style="32" customWidth="1"/>
    <col min="8" max="8" width="11.42578125" style="32" hidden="1" customWidth="1"/>
    <col min="9" max="11" width="0" style="32" hidden="1" customWidth="1"/>
    <col min="12" max="16384" width="11.42578125" style="32" hidden="1"/>
  </cols>
  <sheetData>
    <row r="1" spans="1:6" ht="18.75">
      <c r="A1" s="30" t="s">
        <v>98</v>
      </c>
      <c r="B1" s="30"/>
    </row>
    <row r="2" spans="1:6" ht="17.25" thickBot="1">
      <c r="A2" s="120" t="s">
        <v>3</v>
      </c>
      <c r="B2" s="120"/>
      <c r="C2" s="121"/>
      <c r="D2" s="121"/>
      <c r="E2" s="121"/>
      <c r="F2" s="121"/>
    </row>
    <row r="3" spans="1:6" ht="27.75" customHeight="1" thickTop="1" thickBot="1">
      <c r="A3" s="35"/>
      <c r="B3" s="35"/>
      <c r="C3" s="122" t="s">
        <v>99</v>
      </c>
      <c r="D3" s="123"/>
      <c r="E3" s="124" t="s">
        <v>100</v>
      </c>
      <c r="F3" s="125"/>
    </row>
    <row r="4" spans="1:6">
      <c r="A4" s="126" t="s">
        <v>101</v>
      </c>
      <c r="B4" s="126"/>
      <c r="C4" s="36"/>
      <c r="D4" s="36"/>
      <c r="E4" s="36"/>
      <c r="F4" s="64"/>
    </row>
    <row r="5" spans="1:6">
      <c r="A5" s="127" t="s">
        <v>102</v>
      </c>
      <c r="C5" s="32" t="s">
        <v>103</v>
      </c>
    </row>
    <row r="6" spans="1:6">
      <c r="A6" s="32" t="s">
        <v>104</v>
      </c>
      <c r="B6" s="128" t="s">
        <v>105</v>
      </c>
      <c r="C6" s="42">
        <v>19549.212180667357</v>
      </c>
      <c r="D6" s="128" t="s">
        <v>105</v>
      </c>
      <c r="E6" s="42">
        <v>18766.855587670096</v>
      </c>
      <c r="F6" s="129"/>
    </row>
    <row r="7" spans="1:6">
      <c r="A7" s="32" t="s">
        <v>106</v>
      </c>
      <c r="C7" s="42">
        <v>13131.809860767306</v>
      </c>
      <c r="E7" s="42">
        <v>17576.231960155124</v>
      </c>
      <c r="F7" s="129"/>
    </row>
    <row r="8" spans="1:6">
      <c r="A8" s="32" t="s">
        <v>107</v>
      </c>
      <c r="C8" s="42">
        <v>12142.09677296462</v>
      </c>
      <c r="E8" s="42">
        <v>11364.221779697322</v>
      </c>
      <c r="F8" s="129"/>
    </row>
    <row r="9" spans="1:6">
      <c r="A9" s="32" t="s">
        <v>108</v>
      </c>
      <c r="C9" s="42">
        <v>10374.34508331134</v>
      </c>
      <c r="E9" s="42">
        <v>7949.6743068568712</v>
      </c>
      <c r="F9" s="129"/>
    </row>
    <row r="10" spans="1:6">
      <c r="A10" s="71" t="s">
        <v>109</v>
      </c>
      <c r="B10" s="71"/>
      <c r="C10" s="72">
        <v>55197.463897710615</v>
      </c>
      <c r="D10" s="71"/>
      <c r="E10" s="72">
        <v>55656.983634379409</v>
      </c>
      <c r="F10" s="113"/>
    </row>
    <row r="11" spans="1:6">
      <c r="A11" s="127" t="s">
        <v>110</v>
      </c>
      <c r="B11" s="127"/>
      <c r="C11" s="42"/>
      <c r="E11" s="42"/>
      <c r="F11" s="129"/>
    </row>
    <row r="12" spans="1:6">
      <c r="A12" s="32" t="s">
        <v>110</v>
      </c>
      <c r="C12" s="42">
        <v>118381.65533113728</v>
      </c>
      <c r="E12" s="42">
        <v>121967.88036726281</v>
      </c>
      <c r="F12" s="129"/>
    </row>
    <row r="13" spans="1:6">
      <c r="A13" s="32" t="s">
        <v>111</v>
      </c>
      <c r="C13" s="42">
        <v>-47137.205816875212</v>
      </c>
      <c r="E13" s="42">
        <v>-46140.545973962733</v>
      </c>
      <c r="F13" s="129"/>
    </row>
    <row r="14" spans="1:6">
      <c r="A14" s="71" t="s">
        <v>112</v>
      </c>
      <c r="B14" s="71"/>
      <c r="C14" s="72">
        <v>71244.449514262058</v>
      </c>
      <c r="D14" s="71"/>
      <c r="E14" s="72">
        <v>75827.334393300087</v>
      </c>
      <c r="F14" s="113"/>
    </row>
    <row r="15" spans="1:6">
      <c r="A15" s="32" t="s">
        <v>113</v>
      </c>
      <c r="C15" s="42">
        <v>12033.34092145696</v>
      </c>
      <c r="E15" s="42">
        <v>12540.229869842377</v>
      </c>
      <c r="F15" s="129"/>
    </row>
    <row r="16" spans="1:6">
      <c r="A16" s="32" t="s">
        <v>114</v>
      </c>
      <c r="C16" s="42">
        <v>119533.19547302979</v>
      </c>
      <c r="E16" s="42">
        <v>124242.94626322913</v>
      </c>
      <c r="F16" s="129"/>
    </row>
    <row r="17" spans="1:7">
      <c r="A17" s="32" t="s">
        <v>115</v>
      </c>
      <c r="C17" s="42">
        <v>17750.598312756825</v>
      </c>
      <c r="E17" s="42">
        <v>17409.79714975103</v>
      </c>
      <c r="F17" s="129"/>
    </row>
    <row r="18" spans="1:7">
      <c r="A18" s="130" t="s">
        <v>116</v>
      </c>
      <c r="B18" s="131" t="s">
        <v>105</v>
      </c>
      <c r="C18" s="132">
        <v>275759.04811921634</v>
      </c>
      <c r="D18" s="131" t="s">
        <v>105</v>
      </c>
      <c r="E18" s="132">
        <v>285677.29131050198</v>
      </c>
      <c r="F18" s="133"/>
    </row>
    <row r="19" spans="1:7" ht="17.25" thickBot="1">
      <c r="A19" s="134"/>
      <c r="B19" s="134"/>
      <c r="C19" s="135"/>
      <c r="D19" s="134"/>
      <c r="E19" s="135"/>
      <c r="F19" s="64"/>
    </row>
    <row r="20" spans="1:7">
      <c r="A20" s="126" t="s">
        <v>117</v>
      </c>
      <c r="B20" s="126"/>
      <c r="C20" s="136"/>
      <c r="D20" s="126"/>
      <c r="E20" s="136"/>
      <c r="F20" s="137"/>
    </row>
    <row r="21" spans="1:7">
      <c r="A21" s="127" t="s">
        <v>118</v>
      </c>
      <c r="C21" s="42"/>
      <c r="E21" s="42"/>
      <c r="F21" s="42"/>
      <c r="G21" s="42"/>
    </row>
    <row r="22" spans="1:7">
      <c r="A22" s="32" t="s">
        <v>119</v>
      </c>
      <c r="B22" s="128" t="s">
        <v>105</v>
      </c>
      <c r="C22" s="42">
        <v>11232.509392131373</v>
      </c>
      <c r="D22" s="128" t="s">
        <v>105</v>
      </c>
      <c r="E22" s="42">
        <v>12171.169785164147</v>
      </c>
      <c r="F22" s="42"/>
      <c r="G22" s="42"/>
    </row>
    <row r="23" spans="1:7">
      <c r="A23" s="32" t="s">
        <v>120</v>
      </c>
      <c r="C23" s="42">
        <v>18440.473697573969</v>
      </c>
      <c r="E23" s="42">
        <v>19956.156904741045</v>
      </c>
      <c r="F23" s="129"/>
      <c r="G23" s="42"/>
    </row>
    <row r="24" spans="1:7">
      <c r="A24" s="32" t="s">
        <v>121</v>
      </c>
      <c r="C24" s="42">
        <v>30040.770756081074</v>
      </c>
      <c r="E24" s="42">
        <v>23467.203182422643</v>
      </c>
      <c r="F24" s="129"/>
      <c r="G24" s="42"/>
    </row>
    <row r="25" spans="1:7">
      <c r="A25" s="71" t="s">
        <v>118</v>
      </c>
      <c r="B25" s="71"/>
      <c r="C25" s="72">
        <v>59713.753845786421</v>
      </c>
      <c r="D25" s="71"/>
      <c r="E25" s="72">
        <v>55594.529872327839</v>
      </c>
      <c r="F25" s="113"/>
    </row>
    <row r="26" spans="1:7">
      <c r="A26" s="32" t="s">
        <v>122</v>
      </c>
      <c r="C26" s="42">
        <v>67462.78549824201</v>
      </c>
      <c r="E26" s="42">
        <v>71188.91775437718</v>
      </c>
      <c r="F26" s="129"/>
      <c r="G26" s="42"/>
    </row>
    <row r="27" spans="1:7">
      <c r="A27" s="32" t="s">
        <v>123</v>
      </c>
      <c r="C27" s="42">
        <v>19636.895283206355</v>
      </c>
      <c r="E27" s="42">
        <v>18184.191243189485</v>
      </c>
      <c r="F27" s="129"/>
      <c r="G27" s="129"/>
    </row>
    <row r="28" spans="1:7">
      <c r="A28" s="71" t="s">
        <v>124</v>
      </c>
      <c r="B28" s="71"/>
      <c r="C28" s="72">
        <v>146813.43462723476</v>
      </c>
      <c r="D28" s="71"/>
      <c r="E28" s="72">
        <v>144967.63886989449</v>
      </c>
      <c r="F28" s="113"/>
      <c r="G28" s="129"/>
    </row>
    <row r="29" spans="1:7">
      <c r="A29" s="127" t="s">
        <v>125</v>
      </c>
      <c r="C29" s="42"/>
      <c r="E29" s="42"/>
      <c r="F29" s="129"/>
    </row>
    <row r="30" spans="1:7">
      <c r="A30" s="32" t="s">
        <v>45</v>
      </c>
      <c r="C30" s="42">
        <v>16537.638706169859</v>
      </c>
      <c r="E30" s="42">
        <v>18141.411031528085</v>
      </c>
      <c r="F30" s="129"/>
    </row>
    <row r="31" spans="1:7">
      <c r="A31" s="32" t="s">
        <v>126</v>
      </c>
      <c r="C31" s="42">
        <v>112407.97443659451</v>
      </c>
      <c r="E31" s="42">
        <v>122568.2414110049</v>
      </c>
      <c r="F31" s="129"/>
    </row>
    <row r="32" spans="1:7">
      <c r="A32" s="71" t="s">
        <v>127</v>
      </c>
      <c r="B32" s="71"/>
      <c r="C32" s="72">
        <v>128945.61314276436</v>
      </c>
      <c r="D32" s="71"/>
      <c r="E32" s="72">
        <v>140709.652442533</v>
      </c>
      <c r="F32" s="113"/>
    </row>
    <row r="33" spans="1:8" ht="17.25" thickBot="1">
      <c r="A33" s="138" t="s">
        <v>128</v>
      </c>
      <c r="B33" s="139" t="s">
        <v>105</v>
      </c>
      <c r="C33" s="140">
        <v>275759.04776999913</v>
      </c>
      <c r="D33" s="139" t="s">
        <v>105</v>
      </c>
      <c r="E33" s="140">
        <v>285677.29131242743</v>
      </c>
      <c r="F33" s="133"/>
    </row>
    <row r="34" spans="1:8">
      <c r="A34" s="137"/>
      <c r="B34" s="141"/>
      <c r="C34" s="133"/>
      <c r="D34" s="141"/>
      <c r="E34" s="133"/>
      <c r="F34" s="133"/>
      <c r="G34" s="129"/>
    </row>
    <row r="35" spans="1:8" ht="72.75" hidden="1" customHeight="1">
      <c r="A35" s="218" t="s">
        <v>129</v>
      </c>
      <c r="B35" s="218"/>
      <c r="C35" s="218"/>
      <c r="D35" s="218"/>
      <c r="E35" s="218"/>
      <c r="F35" s="142"/>
      <c r="G35" s="89"/>
      <c r="H35" s="89"/>
    </row>
    <row r="36" spans="1:8">
      <c r="A36" s="143"/>
      <c r="B36" s="143"/>
      <c r="C36" s="143"/>
      <c r="D36" s="143"/>
      <c r="E36" s="143"/>
      <c r="F36" s="142"/>
      <c r="G36" s="89"/>
      <c r="H36" s="89"/>
    </row>
    <row r="37" spans="1:8" hidden="1">
      <c r="A37" s="143"/>
      <c r="B37" s="143"/>
      <c r="C37" s="143"/>
      <c r="D37" s="143"/>
      <c r="E37" s="143"/>
      <c r="F37" s="142"/>
      <c r="G37" s="89"/>
      <c r="H37" s="89"/>
    </row>
    <row r="38" spans="1:8" hidden="1"/>
    <row r="39" spans="1:8" hidden="1"/>
    <row r="40" spans="1:8" hidden="1"/>
    <row r="41" spans="1:8" hidden="1"/>
    <row r="42" spans="1:8" hidden="1"/>
    <row r="43" spans="1:8" hidden="1"/>
    <row r="44" spans="1:8" hidden="1"/>
    <row r="45" spans="1:8" hidden="1"/>
    <row r="46" spans="1:8" hidden="1"/>
    <row r="47" spans="1:8" hidden="1"/>
    <row r="48" spans="1:8" hidden="1"/>
    <row r="49" hidden="1"/>
    <row r="50" hidden="1"/>
    <row r="51" hidden="1"/>
  </sheetData>
  <mergeCells count="1">
    <mergeCell ref="A35:E35"/>
  </mergeCells>
  <pageMargins left="0.7" right="0.7" top="0.75" bottom="0.75" header="0.3" footer="0.3"/>
  <pageSetup paperSize="9" scale="89" orientation="portrait" r:id="rId1"/>
  <drawing r:id="rId2"/>
  <legacyDrawing r:id="rId3"/>
  <controls>
    <mc:AlternateContent xmlns:mc="http://schemas.openxmlformats.org/markup-compatibility/2006">
      <mc:Choice Requires="x14">
        <control shapeId="6145" r:id="rId4" name="FPMExcelClientSheetOptionstb1">
          <controlPr defaultSize="0" autoLine="0" r:id="rId5">
            <anchor moveWithCells="1" sizeWithCells="1">
              <from>
                <xdr:col>0</xdr:col>
                <xdr:colOff>0</xdr:colOff>
                <xdr:row>0</xdr:row>
                <xdr:rowOff>0</xdr:rowOff>
              </from>
              <to>
                <xdr:col>0</xdr:col>
                <xdr:colOff>1133475</xdr:colOff>
                <xdr:row>0</xdr:row>
                <xdr:rowOff>0</xdr:rowOff>
              </to>
            </anchor>
          </controlPr>
        </control>
      </mc:Choice>
      <mc:Fallback>
        <control shapeId="6145" r:id="rId4"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topLeftCell="A28" workbookViewId="0"/>
  </sheetViews>
  <sheetFormatPr baseColWidth="10" defaultColWidth="0" defaultRowHeight="16.5" zeroHeight="1"/>
  <cols>
    <col min="1" max="1" width="23" style="32" customWidth="1"/>
    <col min="2" max="2" width="11.5703125" style="32" customWidth="1"/>
    <col min="3" max="6" width="8.7109375" style="32" customWidth="1"/>
    <col min="7" max="7" width="2.7109375" style="32" customWidth="1"/>
    <col min="8" max="8" width="9.5703125" style="32" customWidth="1"/>
    <col min="9" max="12" width="8.7109375" style="32" customWidth="1"/>
    <col min="13" max="13" width="6.5703125" style="32" bestFit="1" customWidth="1"/>
    <col min="14" max="15" width="0" style="32" hidden="1" customWidth="1"/>
    <col min="16" max="16384" width="11.42578125" style="32" hidden="1"/>
  </cols>
  <sheetData>
    <row r="1" spans="1:12" ht="18.75">
      <c r="A1" s="30" t="s">
        <v>130</v>
      </c>
    </row>
    <row r="2" spans="1:12" ht="17.25" thickBot="1">
      <c r="A2" s="120" t="s">
        <v>131</v>
      </c>
      <c r="B2" s="121"/>
      <c r="C2" s="121"/>
      <c r="D2" s="121"/>
      <c r="E2" s="121"/>
      <c r="F2" s="121"/>
      <c r="G2" s="121"/>
      <c r="H2" s="121"/>
      <c r="I2" s="121"/>
      <c r="J2" s="121"/>
      <c r="K2" s="121"/>
      <c r="L2" s="121"/>
    </row>
    <row r="3" spans="1:12" ht="17.25" thickTop="1"/>
    <row r="4" spans="1:12">
      <c r="A4" s="127" t="s">
        <v>132</v>
      </c>
    </row>
    <row r="5" spans="1:12" ht="17.25" thickBot="1">
      <c r="A5" s="144" t="s">
        <v>133</v>
      </c>
      <c r="B5" s="35"/>
      <c r="C5" s="35"/>
      <c r="D5" s="35"/>
      <c r="E5" s="35"/>
      <c r="F5" s="35"/>
      <c r="G5"/>
      <c r="H5" s="35"/>
      <c r="I5" s="35"/>
      <c r="J5" s="35"/>
      <c r="K5" s="35"/>
      <c r="L5" s="35"/>
    </row>
    <row r="6" spans="1:12">
      <c r="A6" s="145"/>
      <c r="B6" s="219" t="s">
        <v>134</v>
      </c>
      <c r="C6" s="219"/>
      <c r="D6" s="219"/>
      <c r="E6" s="219"/>
      <c r="F6" s="219"/>
      <c r="G6"/>
      <c r="H6" s="220" t="s">
        <v>135</v>
      </c>
      <c r="I6" s="220"/>
      <c r="J6" s="220"/>
      <c r="K6" s="220"/>
      <c r="L6" s="220"/>
    </row>
    <row r="7" spans="1:12" ht="36">
      <c r="A7" s="146"/>
      <c r="B7" s="147" t="s">
        <v>136</v>
      </c>
      <c r="C7" s="147" t="s">
        <v>137</v>
      </c>
      <c r="D7" s="147" t="s">
        <v>138</v>
      </c>
      <c r="E7" s="147" t="s">
        <v>139</v>
      </c>
      <c r="F7" s="148" t="s">
        <v>140</v>
      </c>
      <c r="H7" s="147" t="s">
        <v>136</v>
      </c>
      <c r="I7" s="147" t="s">
        <v>137</v>
      </c>
      <c r="J7" s="149" t="s">
        <v>141</v>
      </c>
      <c r="K7" s="147" t="s">
        <v>139</v>
      </c>
      <c r="L7" s="148" t="s">
        <v>140</v>
      </c>
    </row>
    <row r="8" spans="1:12">
      <c r="A8" s="150" t="s">
        <v>142</v>
      </c>
      <c r="B8" s="151">
        <v>310.11773987605312</v>
      </c>
      <c r="C8" s="152">
        <v>25.179663154001979</v>
      </c>
      <c r="D8" s="152">
        <v>66.525013717891042</v>
      </c>
      <c r="E8" s="152">
        <v>28.157591785650986</v>
      </c>
      <c r="F8" s="153">
        <v>429.98000853359713</v>
      </c>
      <c r="H8" s="151">
        <v>312.01841923823758</v>
      </c>
      <c r="I8" s="152">
        <v>23.717322227027054</v>
      </c>
      <c r="J8" s="152">
        <v>68.648502341859043</v>
      </c>
      <c r="K8" s="152">
        <v>27.972748205907777</v>
      </c>
      <c r="L8" s="153">
        <v>432.35699201303146</v>
      </c>
    </row>
    <row r="9" spans="1:12">
      <c r="A9" s="154" t="s">
        <v>143</v>
      </c>
      <c r="B9" s="155">
        <v>36.843193719437025</v>
      </c>
      <c r="C9" s="156">
        <v>2.8905816345119995</v>
      </c>
      <c r="D9" s="156">
        <v>0.19973673860000002</v>
      </c>
      <c r="E9" s="156">
        <v>4.9586097173029975</v>
      </c>
      <c r="F9" s="157">
        <v>44.892121809852028</v>
      </c>
      <c r="H9" s="155">
        <v>33.182072728199984</v>
      </c>
      <c r="I9" s="156">
        <v>2.5587697558999989</v>
      </c>
      <c r="J9" s="156">
        <v>0.16202603699999998</v>
      </c>
      <c r="K9" s="156">
        <v>4.6298921819999999</v>
      </c>
      <c r="L9" s="157">
        <v>40.532760703099981</v>
      </c>
    </row>
    <row r="10" spans="1:12">
      <c r="A10" s="158" t="s">
        <v>144</v>
      </c>
      <c r="B10" s="159">
        <v>346.96093359549013</v>
      </c>
      <c r="C10" s="160">
        <v>28.070244788513978</v>
      </c>
      <c r="D10" s="160">
        <v>66.724750456491037</v>
      </c>
      <c r="E10" s="160">
        <v>33.116201502953984</v>
      </c>
      <c r="F10" s="161">
        <v>474.87213034344916</v>
      </c>
      <c r="G10" s="137"/>
      <c r="H10" s="159">
        <v>345.20049196643754</v>
      </c>
      <c r="I10" s="160">
        <v>26.276091982927053</v>
      </c>
      <c r="J10" s="160">
        <v>68.810528378859047</v>
      </c>
      <c r="K10" s="160">
        <v>32.602640387907776</v>
      </c>
      <c r="L10" s="161">
        <v>472.88975271613145</v>
      </c>
    </row>
    <row r="11" spans="1:12">
      <c r="A11" s="154" t="s">
        <v>145</v>
      </c>
      <c r="B11" s="155">
        <v>50.38596776421997</v>
      </c>
      <c r="C11" s="156">
        <v>8.7957203235100536</v>
      </c>
      <c r="D11" s="156">
        <v>3.1307963773700207</v>
      </c>
      <c r="E11" s="156">
        <v>4.3698839219099339</v>
      </c>
      <c r="F11" s="157">
        <v>66.682368387009973</v>
      </c>
      <c r="H11" s="155">
        <v>44.947826170089769</v>
      </c>
      <c r="I11" s="156">
        <v>5.4443557531179714</v>
      </c>
      <c r="J11" s="156">
        <v>4.7674472381718314</v>
      </c>
      <c r="K11" s="156">
        <v>5.7507787394919676</v>
      </c>
      <c r="L11" s="157">
        <v>60.910407900871547</v>
      </c>
    </row>
    <row r="12" spans="1:12">
      <c r="A12" s="154" t="s">
        <v>146</v>
      </c>
      <c r="B12" s="155" t="s">
        <v>147</v>
      </c>
      <c r="C12" s="156" t="s">
        <v>147</v>
      </c>
      <c r="D12" s="156" t="s">
        <v>147</v>
      </c>
      <c r="E12" s="156" t="s">
        <v>147</v>
      </c>
      <c r="F12" s="157" t="s">
        <v>147</v>
      </c>
      <c r="H12" s="155">
        <v>10.543176357202487</v>
      </c>
      <c r="I12" s="156">
        <v>1.4590936470769986</v>
      </c>
      <c r="J12" s="156">
        <v>6.1465702769999998E-2</v>
      </c>
      <c r="K12" s="156">
        <v>0.6149480130060001</v>
      </c>
      <c r="L12" s="157">
        <v>12.678683720055487</v>
      </c>
    </row>
    <row r="13" spans="1:12">
      <c r="A13" s="154" t="s">
        <v>148</v>
      </c>
      <c r="B13" s="155">
        <v>169.33724737300005</v>
      </c>
      <c r="C13" s="156">
        <v>12.43080665699998</v>
      </c>
      <c r="D13" s="156">
        <v>2.0891151819999969</v>
      </c>
      <c r="E13" s="156">
        <v>10.90718771599999</v>
      </c>
      <c r="F13" s="157">
        <v>194.76435692800001</v>
      </c>
      <c r="H13" s="155">
        <v>168.05346350799988</v>
      </c>
      <c r="I13" s="156">
        <v>11.225826059499989</v>
      </c>
      <c r="J13" s="156">
        <v>1.7663858141999971</v>
      </c>
      <c r="K13" s="156">
        <v>9.1141463909999878</v>
      </c>
      <c r="L13" s="157">
        <v>190.15982177269984</v>
      </c>
    </row>
    <row r="14" spans="1:12">
      <c r="A14" s="154" t="s">
        <v>149</v>
      </c>
      <c r="B14" s="155">
        <v>40.826691435340059</v>
      </c>
      <c r="C14" s="156">
        <v>5.2875322639591182</v>
      </c>
      <c r="D14" s="156">
        <v>1.450365119590002</v>
      </c>
      <c r="E14" s="156">
        <v>4.0141570458264937</v>
      </c>
      <c r="F14" s="157">
        <v>51.578745864715671</v>
      </c>
      <c r="H14" s="155">
        <v>41.655520151882641</v>
      </c>
      <c r="I14" s="156">
        <v>5.7667002600599506</v>
      </c>
      <c r="J14" s="156">
        <v>0.79254306710000011</v>
      </c>
      <c r="K14" s="156">
        <v>4.1366002051071789</v>
      </c>
      <c r="L14" s="157">
        <v>52.351363684149767</v>
      </c>
    </row>
    <row r="15" spans="1:12">
      <c r="A15" s="158" t="s">
        <v>150</v>
      </c>
      <c r="B15" s="159">
        <v>260.54990657256008</v>
      </c>
      <c r="C15" s="160">
        <v>26.514059244469152</v>
      </c>
      <c r="D15" s="160">
        <v>6.6702766789600201</v>
      </c>
      <c r="E15" s="160">
        <v>19.291228683736417</v>
      </c>
      <c r="F15" s="161">
        <v>313.02547117972563</v>
      </c>
      <c r="G15" s="111"/>
      <c r="H15" s="159">
        <v>265.19998618717477</v>
      </c>
      <c r="I15" s="160">
        <v>23.895975719754908</v>
      </c>
      <c r="J15" s="160">
        <v>7.3878418222418283</v>
      </c>
      <c r="K15" s="160">
        <v>19.616473348605133</v>
      </c>
      <c r="L15" s="161">
        <v>316.10027707777664</v>
      </c>
    </row>
    <row r="16" spans="1:12" ht="18">
      <c r="A16" s="154" t="s">
        <v>151</v>
      </c>
      <c r="B16" s="155">
        <v>97.104260405797277</v>
      </c>
      <c r="C16" s="156">
        <v>5.8699920186531678</v>
      </c>
      <c r="D16" s="156">
        <v>10.18774849592854</v>
      </c>
      <c r="E16" s="156">
        <v>6.692555571595781</v>
      </c>
      <c r="F16" s="157">
        <v>119.85455649197476</v>
      </c>
      <c r="H16" s="155">
        <v>73.368987986786635</v>
      </c>
      <c r="I16" s="156">
        <v>4.3</v>
      </c>
      <c r="J16" s="156">
        <v>5.9164218413774714</v>
      </c>
      <c r="K16" s="156">
        <v>8.6809840044866995</v>
      </c>
      <c r="L16" s="157">
        <v>92.266393832650806</v>
      </c>
    </row>
    <row r="17" spans="1:13">
      <c r="A17" s="158" t="s">
        <v>152</v>
      </c>
      <c r="B17" s="159">
        <v>97.104260405797277</v>
      </c>
      <c r="C17" s="160">
        <v>5.8699920186531678</v>
      </c>
      <c r="D17" s="160">
        <v>10.18774849592854</v>
      </c>
      <c r="E17" s="160">
        <v>6.692555571595781</v>
      </c>
      <c r="F17" s="161">
        <v>119.85455649197476</v>
      </c>
      <c r="G17" s="111"/>
      <c r="H17" s="159">
        <v>73.368987986786635</v>
      </c>
      <c r="I17" s="160">
        <v>4.3</v>
      </c>
      <c r="J17" s="160">
        <v>5.9164218413774714</v>
      </c>
      <c r="K17" s="160">
        <v>8.6809840044866995</v>
      </c>
      <c r="L17" s="161">
        <v>92.266393832650806</v>
      </c>
    </row>
    <row r="18" spans="1:13">
      <c r="A18" s="162" t="s">
        <v>140</v>
      </c>
      <c r="B18" s="163">
        <v>704.61510057384749</v>
      </c>
      <c r="C18" s="164">
        <v>60.454296051636291</v>
      </c>
      <c r="D18" s="164">
        <v>83.582775631379604</v>
      </c>
      <c r="E18" s="164">
        <v>59.099985758286188</v>
      </c>
      <c r="F18" s="165">
        <v>907.75215801514958</v>
      </c>
      <c r="H18" s="163">
        <v>683.76946614039889</v>
      </c>
      <c r="I18" s="164">
        <v>54.472067702681954</v>
      </c>
      <c r="J18" s="164">
        <v>82.114792042478342</v>
      </c>
      <c r="K18" s="164">
        <v>60.900097740999612</v>
      </c>
      <c r="L18" s="165">
        <v>881.2564236265589</v>
      </c>
    </row>
    <row r="19" spans="1:13">
      <c r="A19" s="116" t="s">
        <v>153</v>
      </c>
      <c r="F19" s="46"/>
    </row>
    <row r="20" spans="1:13">
      <c r="A20" s="116" t="s">
        <v>154</v>
      </c>
    </row>
    <row r="21" spans="1:13">
      <c r="A21" s="116" t="s">
        <v>155</v>
      </c>
      <c r="G21" s="166" t="s">
        <v>156</v>
      </c>
    </row>
    <row r="22" spans="1:13">
      <c r="A22" s="127" t="s">
        <v>157</v>
      </c>
    </row>
    <row r="23" spans="1:13" ht="17.25" thickBot="1">
      <c r="A23" s="144" t="s">
        <v>158</v>
      </c>
      <c r="B23" s="35"/>
      <c r="C23" s="35"/>
      <c r="D23" s="35"/>
      <c r="E23" s="35"/>
      <c r="F23" s="35"/>
      <c r="G23"/>
      <c r="H23" s="35"/>
      <c r="I23" s="35"/>
      <c r="J23" s="35"/>
      <c r="K23" s="35"/>
      <c r="L23" s="35"/>
    </row>
    <row r="24" spans="1:13">
      <c r="A24" s="145"/>
      <c r="B24" s="220" t="str">
        <f>+B6</f>
        <v>1T 2018</v>
      </c>
      <c r="C24" s="220"/>
      <c r="D24" s="220"/>
      <c r="E24" s="220"/>
      <c r="F24" s="220"/>
      <c r="G24"/>
      <c r="H24" s="220" t="str">
        <f>+H6</f>
        <v>1T 2017</v>
      </c>
      <c r="I24" s="220"/>
      <c r="J24" s="220"/>
      <c r="K24" s="220"/>
      <c r="L24" s="220"/>
    </row>
    <row r="25" spans="1:13" ht="34.5" customHeight="1">
      <c r="A25" s="146"/>
      <c r="B25" s="147" t="s">
        <v>136</v>
      </c>
      <c r="C25" s="221" t="s">
        <v>159</v>
      </c>
      <c r="D25" s="222"/>
      <c r="E25" s="147" t="s">
        <v>139</v>
      </c>
      <c r="F25" s="147" t="s">
        <v>140</v>
      </c>
      <c r="H25" s="147" t="s">
        <v>136</v>
      </c>
      <c r="I25" s="221" t="s">
        <v>159</v>
      </c>
      <c r="J25" s="222"/>
      <c r="K25" s="147" t="s">
        <v>139</v>
      </c>
      <c r="L25" s="147" t="s">
        <v>140</v>
      </c>
    </row>
    <row r="26" spans="1:13">
      <c r="A26" s="167" t="s">
        <v>142</v>
      </c>
      <c r="B26" s="151">
        <v>1886.4204648251475</v>
      </c>
      <c r="C26" s="223">
        <v>182.67348632048396</v>
      </c>
      <c r="D26" s="223">
        <v>0</v>
      </c>
      <c r="E26" s="152">
        <v>230.331798964369</v>
      </c>
      <c r="F26" s="153">
        <v>2299.4257501100001</v>
      </c>
      <c r="G26" s="166"/>
      <c r="H26" s="151">
        <v>1922.4866062953674</v>
      </c>
      <c r="I26" s="223">
        <v>177.41773265001402</v>
      </c>
      <c r="J26" s="223">
        <v>0</v>
      </c>
      <c r="K26" s="152">
        <v>227.04939711161899</v>
      </c>
      <c r="L26" s="153">
        <v>2326.9537360570002</v>
      </c>
      <c r="M26" s="46"/>
    </row>
    <row r="27" spans="1:13">
      <c r="A27" s="168" t="s">
        <v>143</v>
      </c>
      <c r="B27" s="155">
        <v>295.17760190980317</v>
      </c>
      <c r="C27" s="224">
        <v>16.333032755855132</v>
      </c>
      <c r="D27" s="224">
        <v>0</v>
      </c>
      <c r="E27" s="156">
        <v>63.084844563611675</v>
      </c>
      <c r="F27" s="157">
        <v>374.59547922926998</v>
      </c>
      <c r="G27" s="166"/>
      <c r="H27" s="155">
        <v>277.34911899999997</v>
      </c>
      <c r="I27" s="224">
        <v>15.604988000000001</v>
      </c>
      <c r="J27" s="224">
        <v>0</v>
      </c>
      <c r="K27" s="156">
        <v>60.474536999999998</v>
      </c>
      <c r="L27" s="157">
        <v>353.42864399999996</v>
      </c>
      <c r="M27" s="46"/>
    </row>
    <row r="28" spans="1:13">
      <c r="A28" s="169" t="s">
        <v>144</v>
      </c>
      <c r="B28" s="159">
        <v>2181.5980667349509</v>
      </c>
      <c r="C28" s="225">
        <v>199.00651907633909</v>
      </c>
      <c r="D28" s="225">
        <v>0</v>
      </c>
      <c r="E28" s="160">
        <v>293.41664352798068</v>
      </c>
      <c r="F28" s="161">
        <v>2674.0212293392701</v>
      </c>
      <c r="G28" s="170"/>
      <c r="H28" s="159">
        <v>2199.8357252953674</v>
      </c>
      <c r="I28" s="225">
        <v>193.02272065001401</v>
      </c>
      <c r="J28" s="225">
        <v>0</v>
      </c>
      <c r="K28" s="160">
        <v>287.52393411161898</v>
      </c>
      <c r="L28" s="161">
        <v>2680.3823800570003</v>
      </c>
      <c r="M28" s="46"/>
    </row>
    <row r="29" spans="1:13">
      <c r="A29" s="168" t="s">
        <v>145</v>
      </c>
      <c r="B29" s="155">
        <v>373.48984953390129</v>
      </c>
      <c r="C29" s="224">
        <v>83.637677998611977</v>
      </c>
      <c r="D29" s="224">
        <v>0</v>
      </c>
      <c r="E29" s="156">
        <v>48.675662467486703</v>
      </c>
      <c r="F29" s="157">
        <v>505.80318999999997</v>
      </c>
      <c r="G29" s="166"/>
      <c r="H29" s="155">
        <v>350.23556298654785</v>
      </c>
      <c r="I29" s="224">
        <v>67.401774717005992</v>
      </c>
      <c r="J29" s="224">
        <v>0</v>
      </c>
      <c r="K29" s="156">
        <v>59.913988296446185</v>
      </c>
      <c r="L29" s="157">
        <v>477.55132600000002</v>
      </c>
      <c r="M29" s="46"/>
    </row>
    <row r="30" spans="1:13">
      <c r="A30" s="168" t="s">
        <v>146</v>
      </c>
      <c r="B30" s="155" t="s">
        <v>147</v>
      </c>
      <c r="C30" s="224" t="s">
        <v>147</v>
      </c>
      <c r="D30" s="224">
        <v>0</v>
      </c>
      <c r="E30" s="156" t="s">
        <v>147</v>
      </c>
      <c r="F30" s="157" t="s">
        <v>147</v>
      </c>
      <c r="G30" s="166"/>
      <c r="H30" s="155">
        <v>71.440230472199261</v>
      </c>
      <c r="I30" s="224">
        <v>14.76704</v>
      </c>
      <c r="J30" s="224">
        <v>0</v>
      </c>
      <c r="K30" s="156">
        <v>3.755345014025135</v>
      </c>
      <c r="L30" s="157">
        <v>89.962615486224394</v>
      </c>
      <c r="M30" s="46"/>
    </row>
    <row r="31" spans="1:13">
      <c r="A31" s="168" t="s">
        <v>148</v>
      </c>
      <c r="B31" s="155">
        <v>1024.3084101779987</v>
      </c>
      <c r="C31" s="224">
        <v>108.334507962</v>
      </c>
      <c r="D31" s="224">
        <v>0</v>
      </c>
      <c r="E31" s="156">
        <v>116.04835117700003</v>
      </c>
      <c r="F31" s="157">
        <v>1248.6912693169988</v>
      </c>
      <c r="G31" s="166"/>
      <c r="H31" s="155">
        <v>994.33262718788001</v>
      </c>
      <c r="I31" s="224">
        <v>100.018987533</v>
      </c>
      <c r="J31" s="224">
        <v>0</v>
      </c>
      <c r="K31" s="156">
        <v>99.885431490000016</v>
      </c>
      <c r="L31" s="157">
        <v>1194.23704621088</v>
      </c>
      <c r="M31" s="46"/>
    </row>
    <row r="32" spans="1:13">
      <c r="A32" s="168" t="s">
        <v>149</v>
      </c>
      <c r="B32" s="155">
        <v>204.36158999999998</v>
      </c>
      <c r="C32" s="224">
        <v>27.457849000000003</v>
      </c>
      <c r="D32" s="224">
        <v>0</v>
      </c>
      <c r="E32" s="156">
        <v>25.142526</v>
      </c>
      <c r="F32" s="157">
        <v>256.96196499999996</v>
      </c>
      <c r="G32" s="166"/>
      <c r="H32" s="155">
        <v>200.08073700000003</v>
      </c>
      <c r="I32" s="224">
        <v>28.537783999999998</v>
      </c>
      <c r="J32" s="224">
        <v>0</v>
      </c>
      <c r="K32" s="156">
        <v>26.351868999999997</v>
      </c>
      <c r="L32" s="157">
        <v>254.97039000000001</v>
      </c>
      <c r="M32" s="46"/>
    </row>
    <row r="33" spans="1:13">
      <c r="A33" s="169" t="s">
        <v>150</v>
      </c>
      <c r="B33" s="159">
        <v>1602.1598497118998</v>
      </c>
      <c r="C33" s="225">
        <v>219.43003496061198</v>
      </c>
      <c r="D33" s="225">
        <v>0</v>
      </c>
      <c r="E33" s="160">
        <v>189.86653964448672</v>
      </c>
      <c r="F33" s="161">
        <v>2011.4564243169989</v>
      </c>
      <c r="G33" s="171"/>
      <c r="H33" s="159">
        <v>1616.0891576466272</v>
      </c>
      <c r="I33" s="225">
        <v>210.72558625000596</v>
      </c>
      <c r="J33" s="225">
        <v>0</v>
      </c>
      <c r="K33" s="160">
        <v>189.90663380047133</v>
      </c>
      <c r="L33" s="161">
        <v>2016.7213776971043</v>
      </c>
      <c r="M33" s="46"/>
    </row>
    <row r="34" spans="1:13" ht="18">
      <c r="A34" s="154" t="s">
        <v>160</v>
      </c>
      <c r="B34" s="155">
        <v>1290.5406014612452</v>
      </c>
      <c r="C34" s="224">
        <v>72.494482343000058</v>
      </c>
      <c r="D34" s="224">
        <v>0</v>
      </c>
      <c r="E34" s="156">
        <v>89.054759195754642</v>
      </c>
      <c r="F34" s="157">
        <v>1452.089843</v>
      </c>
      <c r="G34" s="166"/>
      <c r="H34" s="155">
        <v>927.3599999999999</v>
      </c>
      <c r="I34" s="224">
        <v>48.57</v>
      </c>
      <c r="J34" s="224">
        <v>0</v>
      </c>
      <c r="K34" s="156">
        <v>68.67</v>
      </c>
      <c r="L34" s="157">
        <v>1044.5999999999999</v>
      </c>
      <c r="M34" s="46"/>
    </row>
    <row r="35" spans="1:13">
      <c r="A35" s="169" t="s">
        <v>152</v>
      </c>
      <c r="B35" s="159">
        <v>1290.5406014612452</v>
      </c>
      <c r="C35" s="225">
        <v>72.494482343000058</v>
      </c>
      <c r="D35" s="225">
        <v>0</v>
      </c>
      <c r="E35" s="160">
        <v>89.054759195754642</v>
      </c>
      <c r="F35" s="161">
        <v>1452.089843</v>
      </c>
      <c r="G35" s="171"/>
      <c r="H35" s="159">
        <v>927.3599999999999</v>
      </c>
      <c r="I35" s="225">
        <v>48.57</v>
      </c>
      <c r="J35" s="225">
        <v>0</v>
      </c>
      <c r="K35" s="160">
        <v>68.67</v>
      </c>
      <c r="L35" s="161">
        <v>1044.5999999999999</v>
      </c>
      <c r="M35" s="46"/>
    </row>
    <row r="36" spans="1:13">
      <c r="A36" s="162" t="s">
        <v>140</v>
      </c>
      <c r="B36" s="163">
        <v>5074.2985179080961</v>
      </c>
      <c r="C36" s="226">
        <v>490.93103637995114</v>
      </c>
      <c r="D36" s="226">
        <v>0</v>
      </c>
      <c r="E36" s="164">
        <v>572.337942368222</v>
      </c>
      <c r="F36" s="165">
        <v>6137.5674966562692</v>
      </c>
      <c r="G36" s="166"/>
      <c r="H36" s="163">
        <v>4743.2848829419945</v>
      </c>
      <c r="I36" s="226">
        <v>452.31830690001999</v>
      </c>
      <c r="J36" s="226">
        <v>0</v>
      </c>
      <c r="K36" s="164">
        <v>546.10056791209024</v>
      </c>
      <c r="L36" s="165">
        <v>5741.703757754105</v>
      </c>
      <c r="M36" s="46"/>
    </row>
    <row r="37" spans="1:13">
      <c r="A37" s="227" t="s">
        <v>161</v>
      </c>
      <c r="B37" s="227"/>
      <c r="C37" s="227"/>
      <c r="D37" s="227"/>
      <c r="E37" s="227"/>
      <c r="F37" s="227"/>
      <c r="G37" s="227"/>
      <c r="H37" s="227"/>
      <c r="I37" s="227"/>
      <c r="L37" s="172"/>
    </row>
  </sheetData>
  <mergeCells count="29">
    <mergeCell ref="C35:D35"/>
    <mergeCell ref="I35:J35"/>
    <mergeCell ref="C36:D36"/>
    <mergeCell ref="I36:J36"/>
    <mergeCell ref="A37:I37"/>
    <mergeCell ref="C32:D32"/>
    <mergeCell ref="I32:J32"/>
    <mergeCell ref="C33:D33"/>
    <mergeCell ref="I33:J33"/>
    <mergeCell ref="C34:D34"/>
    <mergeCell ref="I34:J34"/>
    <mergeCell ref="C29:D29"/>
    <mergeCell ref="I29:J29"/>
    <mergeCell ref="C30:D30"/>
    <mergeCell ref="I30:J30"/>
    <mergeCell ref="C31:D31"/>
    <mergeCell ref="I31:J31"/>
    <mergeCell ref="C26:D26"/>
    <mergeCell ref="I26:J26"/>
    <mergeCell ref="C27:D27"/>
    <mergeCell ref="I27:J27"/>
    <mergeCell ref="C28:D28"/>
    <mergeCell ref="I28:J28"/>
    <mergeCell ref="B6:F6"/>
    <mergeCell ref="H6:L6"/>
    <mergeCell ref="B24:F24"/>
    <mergeCell ref="H24:L24"/>
    <mergeCell ref="C25:D25"/>
    <mergeCell ref="I25:J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pageSetUpPr fitToPage="1"/>
  </sheetPr>
  <dimension ref="A1:J48"/>
  <sheetViews>
    <sheetView showGridLines="0" zoomScale="115" zoomScaleNormal="115" workbookViewId="0">
      <pane ySplit="2" topLeftCell="A3" activePane="bottomLeft" state="frozen"/>
      <selection pane="bottomLeft" activeCell="A46" sqref="A46:XFD48"/>
    </sheetView>
  </sheetViews>
  <sheetFormatPr baseColWidth="10" defaultColWidth="0" defaultRowHeight="16.5" customHeight="1" zeroHeight="1"/>
  <cols>
    <col min="1" max="1" width="15.5703125" style="32" customWidth="1"/>
    <col min="2" max="4" width="13.7109375" style="32" customWidth="1"/>
    <col min="5" max="5" width="2.7109375" style="32" customWidth="1"/>
    <col min="6" max="8" width="13.7109375" style="32" customWidth="1"/>
    <col min="9" max="9" width="4" style="32" customWidth="1"/>
    <col min="10" max="10" width="0" style="32" hidden="1" customWidth="1"/>
    <col min="11" max="16384" width="11.42578125" style="32" hidden="1"/>
  </cols>
  <sheetData>
    <row r="1" spans="1:8" ht="18.75">
      <c r="A1" s="30" t="s">
        <v>162</v>
      </c>
    </row>
    <row r="2" spans="1:8" ht="17.25" thickBot="1">
      <c r="A2" s="173" t="s">
        <v>163</v>
      </c>
      <c r="B2" s="121"/>
      <c r="C2" s="121"/>
      <c r="D2" s="121"/>
      <c r="E2" s="121"/>
      <c r="F2" s="121"/>
      <c r="G2" s="121"/>
      <c r="H2" s="121"/>
    </row>
    <row r="3" spans="1:8" ht="3.75" customHeight="1" thickTop="1"/>
    <row r="4" spans="1:8" ht="20.25" thickBot="1">
      <c r="A4" s="174" t="s">
        <v>164</v>
      </c>
      <c r="B4" s="175"/>
      <c r="C4" s="175"/>
      <c r="D4" s="175"/>
      <c r="E4" s="175"/>
      <c r="F4" s="175"/>
      <c r="G4" s="175"/>
      <c r="H4" s="175"/>
    </row>
    <row r="5" spans="1:8" ht="6" customHeight="1">
      <c r="A5" s="137"/>
      <c r="B5" s="64"/>
      <c r="C5" s="64"/>
      <c r="D5" s="64"/>
      <c r="E5" s="64"/>
      <c r="F5" s="64"/>
      <c r="G5" s="64"/>
      <c r="H5" s="64"/>
    </row>
    <row r="6" spans="1:8">
      <c r="B6" s="176" t="s">
        <v>165</v>
      </c>
      <c r="C6" s="177" t="s">
        <v>16</v>
      </c>
    </row>
    <row r="7" spans="1:8">
      <c r="A7" s="178" t="s">
        <v>142</v>
      </c>
      <c r="B7" s="179">
        <v>5.1329376979635688E-2</v>
      </c>
      <c r="C7" s="180">
        <v>1.2987043334006465E-2</v>
      </c>
      <c r="D7" s="46"/>
    </row>
    <row r="8" spans="1:8">
      <c r="A8" s="181" t="s">
        <v>145</v>
      </c>
      <c r="B8" s="182">
        <v>3.0656298562520723E-2</v>
      </c>
      <c r="C8" s="183">
        <v>2.05348257818041E-2</v>
      </c>
      <c r="D8" s="46"/>
    </row>
    <row r="9" spans="1:8" ht="18" hidden="1">
      <c r="A9" s="184" t="s">
        <v>166</v>
      </c>
      <c r="B9" s="185">
        <v>2.8347632443274984E-2</v>
      </c>
      <c r="C9" s="186">
        <v>9.3300419499420251E-3</v>
      </c>
      <c r="D9" s="46"/>
    </row>
    <row r="10" spans="1:8">
      <c r="A10" s="181" t="s">
        <v>148</v>
      </c>
      <c r="B10" s="182">
        <v>2.8347632443274984E-2</v>
      </c>
      <c r="C10" s="183">
        <v>9.3300419499420251E-3</v>
      </c>
      <c r="D10" s="46"/>
    </row>
    <row r="11" spans="1:8">
      <c r="A11" s="184" t="s">
        <v>149</v>
      </c>
      <c r="B11" s="185">
        <v>0.25479449363945883</v>
      </c>
      <c r="C11" s="186">
        <v>6.7399965396269801E-2</v>
      </c>
      <c r="D11" s="46"/>
    </row>
    <row r="12" spans="1:8">
      <c r="A12" s="187" t="s">
        <v>167</v>
      </c>
      <c r="B12" s="188">
        <v>4.4113593804465667E-2</v>
      </c>
      <c r="C12" s="189">
        <v>2.5873283897911437E-2</v>
      </c>
      <c r="D12" s="46"/>
    </row>
    <row r="13" spans="1:8">
      <c r="A13" s="116" t="s">
        <v>168</v>
      </c>
    </row>
    <row r="14" spans="1:8" ht="17.25" customHeight="1">
      <c r="A14" s="116"/>
    </row>
    <row r="15" spans="1:8" ht="3" customHeight="1"/>
    <row r="16" spans="1:8" ht="20.25" thickBot="1">
      <c r="A16" s="174" t="s">
        <v>169</v>
      </c>
      <c r="B16" s="175"/>
      <c r="C16" s="175"/>
      <c r="D16" s="175"/>
      <c r="E16" s="175"/>
      <c r="F16" s="175"/>
      <c r="G16" s="175"/>
      <c r="H16" s="175"/>
    </row>
    <row r="17" spans="1:8" ht="6" customHeight="1">
      <c r="A17" s="137"/>
      <c r="B17" s="64"/>
      <c r="C17" s="64"/>
      <c r="D17" s="64"/>
      <c r="E17" s="64"/>
      <c r="F17" s="64"/>
      <c r="G17" s="64"/>
      <c r="H17" s="64"/>
    </row>
    <row r="18" spans="1:8" ht="24" customHeight="1">
      <c r="A18" s="137"/>
      <c r="B18" s="228" t="s">
        <v>170</v>
      </c>
      <c r="C18" s="229"/>
      <c r="D18" s="230"/>
      <c r="E18" s="64"/>
    </row>
    <row r="19" spans="1:8">
      <c r="B19" s="176" t="s">
        <v>16</v>
      </c>
      <c r="C19" s="190" t="s">
        <v>18</v>
      </c>
      <c r="D19" s="177" t="s">
        <v>171</v>
      </c>
    </row>
    <row r="20" spans="1:8">
      <c r="A20" s="178" t="s">
        <v>172</v>
      </c>
      <c r="B20" s="191">
        <v>18.759001382488481</v>
      </c>
      <c r="C20" s="192">
        <v>20.388166666666667</v>
      </c>
      <c r="D20" s="193">
        <v>-7.9907394853788616E-2</v>
      </c>
    </row>
    <row r="21" spans="1:8">
      <c r="A21" s="181" t="s">
        <v>173</v>
      </c>
      <c r="B21" s="194">
        <v>7.3653310906297991</v>
      </c>
      <c r="C21" s="195">
        <v>7.4308995698924738</v>
      </c>
      <c r="D21" s="196">
        <v>-8.8237606558883019E-3</v>
      </c>
    </row>
    <row r="22" spans="1:8">
      <c r="A22" s="184" t="s">
        <v>174</v>
      </c>
      <c r="B22" s="197">
        <v>30.978949001536098</v>
      </c>
      <c r="C22" s="198">
        <v>29.503759139784947</v>
      </c>
      <c r="D22" s="199">
        <v>5.0000064559973412E-2</v>
      </c>
    </row>
    <row r="23" spans="1:8">
      <c r="A23" s="181" t="s">
        <v>175</v>
      </c>
      <c r="B23" s="194">
        <v>571.95050691244239</v>
      </c>
      <c r="C23" s="195">
        <v>564.71932795698922</v>
      </c>
      <c r="D23" s="196">
        <v>1.2804907849734315E-2</v>
      </c>
    </row>
    <row r="24" spans="1:8">
      <c r="A24" s="184" t="s">
        <v>176</v>
      </c>
      <c r="B24" s="197">
        <v>1</v>
      </c>
      <c r="C24" s="198">
        <v>1</v>
      </c>
      <c r="D24" s="199">
        <v>0</v>
      </c>
    </row>
    <row r="25" spans="1:8">
      <c r="A25" s="181" t="s">
        <v>145</v>
      </c>
      <c r="B25" s="194">
        <v>2860.3643298245611</v>
      </c>
      <c r="C25" s="195">
        <v>2922.0723818181814</v>
      </c>
      <c r="D25" s="196">
        <v>-2.1117906721812352E-2</v>
      </c>
    </row>
    <row r="26" spans="1:8" hidden="1">
      <c r="A26" s="184" t="s">
        <v>146</v>
      </c>
      <c r="B26" s="197">
        <v>3.2437696969696965</v>
      </c>
      <c r="C26" s="198">
        <v>3.1420434782608697</v>
      </c>
      <c r="D26" s="199">
        <v>3.2375815106521877E-2</v>
      </c>
    </row>
    <row r="27" spans="1:8">
      <c r="A27" s="181" t="s">
        <v>177</v>
      </c>
      <c r="B27" s="194">
        <v>3.2437696969696965</v>
      </c>
      <c r="C27" s="195">
        <v>3.1420434782608697</v>
      </c>
      <c r="D27" s="196">
        <v>3.2375815106521877E-2</v>
      </c>
    </row>
    <row r="28" spans="1:8">
      <c r="A28" s="184" t="s">
        <v>149</v>
      </c>
      <c r="B28" s="197">
        <v>19.704418518518519</v>
      </c>
      <c r="C28" s="198">
        <v>15.674233333333333</v>
      </c>
      <c r="D28" s="199">
        <v>0.25712167858407864</v>
      </c>
    </row>
    <row r="29" spans="1:8">
      <c r="A29" s="187" t="str">
        <f>+A12</f>
        <v>Filipinas</v>
      </c>
      <c r="B29" s="200">
        <v>51.45396608187135</v>
      </c>
      <c r="C29" s="201">
        <v>49.990733333333331</v>
      </c>
      <c r="D29" s="202">
        <v>2.9270079692196749E-2</v>
      </c>
      <c r="E29" s="64"/>
    </row>
    <row r="30" spans="1:8" ht="9" customHeight="1"/>
    <row r="31" spans="1:8" ht="17.25" thickBot="1">
      <c r="A31" s="174" t="s">
        <v>178</v>
      </c>
      <c r="B31" s="175"/>
      <c r="C31" s="175"/>
      <c r="D31" s="175"/>
      <c r="E31" s="175"/>
      <c r="F31" s="175"/>
      <c r="G31" s="175"/>
      <c r="H31" s="175"/>
    </row>
    <row r="32" spans="1:8" ht="6" customHeight="1">
      <c r="A32" s="137"/>
      <c r="B32" s="64"/>
      <c r="C32" s="64"/>
      <c r="D32" s="64"/>
      <c r="E32" s="64"/>
      <c r="F32" s="64"/>
      <c r="G32" s="64"/>
      <c r="H32" s="64"/>
    </row>
    <row r="33" spans="1:8" ht="16.5" customHeight="1">
      <c r="A33" s="137"/>
      <c r="B33" s="228" t="s">
        <v>179</v>
      </c>
      <c r="C33" s="229"/>
      <c r="D33" s="230"/>
      <c r="E33" s="64"/>
      <c r="F33" s="228" t="s">
        <v>179</v>
      </c>
      <c r="G33" s="229"/>
      <c r="H33" s="230"/>
    </row>
    <row r="34" spans="1:8">
      <c r="B34" s="203" t="s">
        <v>180</v>
      </c>
      <c r="C34" s="203" t="s">
        <v>181</v>
      </c>
      <c r="D34" s="204" t="s">
        <v>171</v>
      </c>
      <c r="F34" s="203" t="s">
        <v>182</v>
      </c>
      <c r="G34" s="205" t="s">
        <v>183</v>
      </c>
      <c r="H34" s="204" t="s">
        <v>171</v>
      </c>
    </row>
    <row r="35" spans="1:8">
      <c r="A35" s="178" t="s">
        <v>172</v>
      </c>
      <c r="B35" s="192">
        <v>18.3445</v>
      </c>
      <c r="C35" s="192">
        <v>18.809200000000001</v>
      </c>
      <c r="D35" s="193">
        <v>-2.4705994938647113E-2</v>
      </c>
      <c r="F35" s="191">
        <v>19.735399999999998</v>
      </c>
      <c r="G35" s="192">
        <v>20.664000000000001</v>
      </c>
      <c r="H35" s="193">
        <v>-4.4938056523422532E-2</v>
      </c>
    </row>
    <row r="36" spans="1:8">
      <c r="A36" s="181" t="s">
        <v>173</v>
      </c>
      <c r="B36" s="195">
        <v>7.3991899999999999</v>
      </c>
      <c r="C36" s="195">
        <v>7.3397600000000001</v>
      </c>
      <c r="D36" s="196">
        <v>8.096994997111695E-3</v>
      </c>
      <c r="F36" s="194">
        <v>7.3448000000000002</v>
      </c>
      <c r="G36" s="195">
        <v>7.5221299999999998</v>
      </c>
      <c r="H36" s="196">
        <v>-2.3574439686631199E-2</v>
      </c>
    </row>
    <row r="37" spans="1:8">
      <c r="A37" s="184" t="s">
        <v>174</v>
      </c>
      <c r="B37" s="198">
        <v>31.163599999999999</v>
      </c>
      <c r="C37" s="198">
        <v>29.679600000000001</v>
      </c>
      <c r="D37" s="199">
        <v>5.0000673863529022E-2</v>
      </c>
      <c r="F37" s="197">
        <v>30.790900000000001</v>
      </c>
      <c r="G37" s="198">
        <v>29.3247</v>
      </c>
      <c r="H37" s="199">
        <v>4.9998806466903245E-2</v>
      </c>
    </row>
    <row r="38" spans="1:8">
      <c r="A38" s="181" t="s">
        <v>175</v>
      </c>
      <c r="B38" s="195">
        <v>569.30999999999995</v>
      </c>
      <c r="C38" s="195">
        <v>567.34</v>
      </c>
      <c r="D38" s="196">
        <v>3.4723446257973745E-3</v>
      </c>
      <c r="F38" s="194">
        <v>572.55999999999995</v>
      </c>
      <c r="G38" s="195">
        <v>561.1</v>
      </c>
      <c r="H38" s="196">
        <v>2.042416681518433E-2</v>
      </c>
    </row>
    <row r="39" spans="1:8">
      <c r="A39" s="184" t="s">
        <v>176</v>
      </c>
      <c r="B39" s="198">
        <v>1</v>
      </c>
      <c r="C39" s="198">
        <v>1</v>
      </c>
      <c r="D39" s="199">
        <v>0</v>
      </c>
      <c r="F39" s="197">
        <v>1</v>
      </c>
      <c r="G39" s="198">
        <v>1</v>
      </c>
      <c r="H39" s="199">
        <v>0</v>
      </c>
    </row>
    <row r="40" spans="1:8">
      <c r="A40" s="181" t="s">
        <v>145</v>
      </c>
      <c r="B40" s="195">
        <v>2780.47</v>
      </c>
      <c r="C40" s="195">
        <v>2880.24</v>
      </c>
      <c r="D40" s="196">
        <v>-3.4639474488237121E-2</v>
      </c>
      <c r="F40" s="194">
        <v>2984</v>
      </c>
      <c r="G40" s="195">
        <v>3000.71</v>
      </c>
      <c r="H40" s="196">
        <v>-5.5686820785747493E-3</v>
      </c>
    </row>
    <row r="41" spans="1:8" hidden="1">
      <c r="A41" s="184" t="s">
        <v>146</v>
      </c>
      <c r="B41" s="198">
        <v>3.3237999999999999</v>
      </c>
      <c r="C41" s="198">
        <v>3.1684000000000001</v>
      </c>
      <c r="D41" s="199">
        <v>4.9046837520515085E-2</v>
      </c>
      <c r="F41" s="197">
        <v>3.3079999999999998</v>
      </c>
      <c r="G41" s="198">
        <v>3.2591000000000001</v>
      </c>
      <c r="H41" s="199">
        <v>1.5004142247859731E-2</v>
      </c>
    </row>
    <row r="42" spans="1:8">
      <c r="A42" s="181" t="s">
        <v>177</v>
      </c>
      <c r="B42" s="195">
        <v>3.3237999999999999</v>
      </c>
      <c r="C42" s="195">
        <v>3.1684000000000001</v>
      </c>
      <c r="D42" s="196">
        <v>4.9046837520515085E-2</v>
      </c>
      <c r="F42" s="194">
        <v>3.3079999999999998</v>
      </c>
      <c r="G42" s="195">
        <v>3.2591000000000001</v>
      </c>
      <c r="H42" s="196">
        <v>1.5004142247859731E-2</v>
      </c>
    </row>
    <row r="43" spans="1:8">
      <c r="A43" s="184" t="s">
        <v>149</v>
      </c>
      <c r="B43" s="198">
        <v>20.149000000000001</v>
      </c>
      <c r="C43" s="198">
        <v>15.39</v>
      </c>
      <c r="D43" s="199">
        <v>0.30922677063027937</v>
      </c>
      <c r="F43" s="197">
        <v>18.649000000000001</v>
      </c>
      <c r="G43" s="198">
        <v>15.89</v>
      </c>
      <c r="H43" s="199">
        <v>0.17363121460037756</v>
      </c>
    </row>
    <row r="44" spans="1:8">
      <c r="A44" s="187" t="s">
        <v>184</v>
      </c>
      <c r="B44" s="201">
        <v>52.207000000000001</v>
      </c>
      <c r="C44" s="201">
        <v>50.194000000000003</v>
      </c>
      <c r="D44" s="202">
        <v>4.0104394947603206E-2</v>
      </c>
      <c r="E44" s="64"/>
      <c r="F44" s="200">
        <v>49.923000000000002</v>
      </c>
      <c r="G44" s="201">
        <v>49.813000000000002</v>
      </c>
      <c r="H44" s="202">
        <v>2.2082588882419429E-3</v>
      </c>
    </row>
    <row r="45" spans="1:8" s="110" customFormat="1" ht="16.5" customHeight="1">
      <c r="A45" s="206" t="s">
        <v>185</v>
      </c>
    </row>
    <row r="46" spans="1:8">
      <c r="A46" s="116"/>
    </row>
    <row r="47" spans="1:8" ht="0.75" customHeight="1"/>
    <row r="48" spans="1:8" ht="16.5" customHeight="1"/>
  </sheetData>
  <mergeCells count="3">
    <mergeCell ref="B18:D18"/>
    <mergeCell ref="B33:D33"/>
    <mergeCell ref="F33:H33"/>
  </mergeCells>
  <pageMargins left="0.7" right="0.7" top="0.75" bottom="0.75" header="0.3" footer="0.3"/>
  <pageSetup paperSize="9" scale="86" orientation="portrait" r:id="rId1"/>
  <drawing r:id="rId2"/>
  <legacyDrawing r:id="rId3"/>
  <controls>
    <mc:AlternateContent xmlns:mc="http://schemas.openxmlformats.org/markup-compatibility/2006">
      <mc:Choice Requires="x14">
        <control shapeId="7169" r:id="rId4" name="FPMExcelClientSheetOptionstb1">
          <controlPr defaultSize="0" autoLine="0" r:id="rId5">
            <anchor moveWithCells="1" sizeWithCells="1">
              <from>
                <xdr:col>0</xdr:col>
                <xdr:colOff>0</xdr:colOff>
                <xdr:row>0</xdr:row>
                <xdr:rowOff>0</xdr:rowOff>
              </from>
              <to>
                <xdr:col>0</xdr:col>
                <xdr:colOff>981075</xdr:colOff>
                <xdr:row>0</xdr:row>
                <xdr:rowOff>0</xdr:rowOff>
              </to>
            </anchor>
          </controlPr>
        </control>
      </mc:Choice>
      <mc:Fallback>
        <control shapeId="7169" r:id="rId4" name="FPMExcelClientSheetOptions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 Resumen</vt:lpstr>
      <vt:lpstr>(1) Consolidado Q</vt:lpstr>
      <vt:lpstr>(3) Division MX-CAM </vt:lpstr>
      <vt:lpstr>(4) Division SA</vt:lpstr>
      <vt:lpstr>(6) Asia</vt:lpstr>
      <vt:lpstr>(9) Balance  (2)</vt:lpstr>
      <vt:lpstr>1Q18</vt:lpstr>
      <vt:lpstr>(12) Macroeconomicos (2)</vt:lpstr>
      <vt:lpstr>'(+) Resumen'!Área_de_impresión</vt:lpstr>
      <vt:lpstr>'(1) Consolidado Q'!Área_de_impresión</vt:lpstr>
      <vt:lpstr>'(12) Macroeconomicos (2)'!Área_de_impresión</vt:lpstr>
      <vt:lpstr>'(3) Division MX-CAM '!Área_de_impresión</vt:lpstr>
      <vt:lpstr>'(4) Division SA'!Área_de_impresión</vt:lpstr>
      <vt:lpstr>'(6) Asia'!Área_de_impresión</vt:lpstr>
      <vt:lpstr>'(9) Balance  (2)'!Área_de_impresión</vt:lpstr>
    </vt:vector>
  </TitlesOfParts>
  <Company>FEMSA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Cruz, Maria Fernanda</dc:creator>
  <cp:lastModifiedBy>Garcia Cruz, Maria Fernanda</cp:lastModifiedBy>
  <dcterms:created xsi:type="dcterms:W3CDTF">2018-06-26T18:32:49Z</dcterms:created>
  <dcterms:modified xsi:type="dcterms:W3CDTF">2018-07-25T22:06:33Z</dcterms:modified>
</cp:coreProperties>
</file>