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4/3Q24/15. Formato PR/Financial Statements Valores/"/>
    </mc:Choice>
  </mc:AlternateContent>
  <xr:revisionPtr revIDLastSave="170" documentId="8_{57427926-6404-4E1F-A1B7-704EBCA0A64D}" xr6:coauthVersionLast="47" xr6:coauthVersionMax="47" xr10:uidLastSave="{099B5793-9BA5-4CAB-80EA-800C25F84881}"/>
  <bookViews>
    <workbookView xWindow="-108" yWindow="-108" windowWidth="23256" windowHeight="12576" tabRatio="807" firstSheet="2" activeTab="7" xr2:uid="{00000000-000D-0000-FFFF-FFFF00000000}"/>
  </bookViews>
  <sheets>
    <sheet name="KOF Summary" sheetId="23" r:id="rId1"/>
    <sheet name="Division Summary" sheetId="24" r:id="rId2"/>
    <sheet name="Consolidated Balance" sheetId="21" r:id="rId3"/>
    <sheet name="FEMCO Comercial" sheetId="8" state="hidden" r:id="rId4"/>
    <sheet name="Consolidated Results KOF" sheetId="31" r:id="rId5"/>
    <sheet name="Division MX - CAM" sheetId="22" r:id="rId6"/>
    <sheet name="SA Division" sheetId="26" r:id="rId7"/>
    <sheet name="Macroeconomics" sheetId="27" r:id="rId8"/>
    <sheet name="Volume Q" sheetId="30" r:id="rId9"/>
    <sheet name="Volume YTD" sheetId="35" r:id="rId10"/>
    <sheet name="Volumen YTD" sheetId="34" state="hidden" r:id="rId11"/>
  </sheets>
  <definedNames>
    <definedName name="_xlnm.Print_Area" localSheetId="2">'Consolidated Balance'!$B$2:$K$46</definedName>
    <definedName name="_xlnm.Print_Area" localSheetId="4">'Consolidated Results KOF'!$A$1:$H$53</definedName>
    <definedName name="_xlnm.Print_Area" localSheetId="5">'Division MX - CAM'!$A$1:$H$27</definedName>
    <definedName name="_xlnm.Print_Area" localSheetId="3">'FEMCO Comercial'!$A$1:$O$35</definedName>
    <definedName name="ebitdaprom" localSheetId="2">#REF!,#REF!,#REF!,#REF!,#REF!,#REF!</definedName>
    <definedName name="ebitdaprom" localSheetId="4">#REF!,#REF!,#REF!,#REF!,#REF!,#REF!</definedName>
    <definedName name="ebitdaprom" localSheetId="5">#REF!,#REF!,#REF!,#REF!,#REF!,#REF!</definedName>
    <definedName name="ebitdaprom" localSheetId="10">#REF!,#REF!,#REF!,#REF!,#REF!,#REF!</definedName>
    <definedName name="ebitdaprom">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34" l="1"/>
  <c r="A32" i="34"/>
  <c r="A31" i="34"/>
  <c r="A30" i="34"/>
  <c r="A29" i="34"/>
  <c r="A28" i="34"/>
  <c r="A27" i="34"/>
  <c r="A26" i="34"/>
  <c r="A25" i="34"/>
  <c r="A24" i="34"/>
  <c r="C22" i="34"/>
  <c r="S34" i="8"/>
  <c r="R34" i="8"/>
  <c r="P34" i="8"/>
  <c r="P7" i="8"/>
  <c r="L6" i="8"/>
  <c r="J6" i="8"/>
  <c r="E6" i="8"/>
  <c r="C6" i="8"/>
  <c r="J5" i="8"/>
  <c r="C5" i="8"/>
</calcChain>
</file>

<file path=xl/sharedStrings.xml><?xml version="1.0" encoding="utf-8"?>
<sst xmlns="http://schemas.openxmlformats.org/spreadsheetml/2006/main" count="580" uniqueCount="259">
  <si>
    <t>Total revenues</t>
  </si>
  <si>
    <t>Cost of sales</t>
  </si>
  <si>
    <t>Gross profit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</si>
  <si>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</si>
  <si>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</si>
  <si>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</si>
  <si>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</si>
  <si>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</si>
  <si>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</si>
  <si>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</si>
  <si>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Income from operations</t>
  </si>
  <si>
    <t>South America</t>
  </si>
  <si>
    <t>Information of OXXO Stores</t>
  </si>
  <si>
    <t>Total stores</t>
  </si>
  <si>
    <t>Amortization &amp; other non-cash charges</t>
  </si>
  <si>
    <t>% Var.</t>
  </si>
  <si>
    <t>Net new convenience stores:</t>
  </si>
  <si>
    <t>Other operating expenses (income), net</t>
  </si>
  <si>
    <t>Operative cash flow</t>
  </si>
  <si>
    <t>End-of-period Exchange Rates</t>
  </si>
  <si>
    <t>Year-to-date</t>
  </si>
  <si>
    <t>Last-twelve-months</t>
  </si>
  <si>
    <t xml:space="preserve">vs. Last quarter </t>
  </si>
  <si>
    <t>Interest expense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</si>
  <si>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</si>
  <si>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Sales (thousands of pesos)</t>
  </si>
  <si>
    <t>Ticket (pesos)</t>
  </si>
  <si>
    <t>Traffic (thousands of transactions)</t>
  </si>
  <si>
    <t>Interest expense, net</t>
  </si>
  <si>
    <t>Foreign exchange loss (gain)</t>
  </si>
  <si>
    <t>Interest income</t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</si>
  <si>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</si>
  <si>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</si>
  <si>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r>
      <t>FEMSA Comercio - Retail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</si>
  <si>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t>U.S. Dollars</t>
  </si>
  <si>
    <r>
      <t xml:space="preserve">(A) </t>
    </r>
    <r>
      <rPr>
        <sz val="7.7"/>
        <rFont val="Calibri"/>
        <family val="2"/>
      </rPr>
      <t xml:space="preserve"> </t>
    </r>
    <r>
      <rPr>
        <sz val="7"/>
        <rFont val="Calibri"/>
        <family val="2"/>
      </rPr>
      <t>Organic basis (% Org.) Excludes the effects of significant mergers and acquisitions in the last twelve month</t>
    </r>
  </si>
  <si>
    <t>Mexican Pesos</t>
  </si>
  <si>
    <t>Colombian Pesos</t>
  </si>
  <si>
    <t>Brazilian Reals</t>
  </si>
  <si>
    <t xml:space="preserve">Currency </t>
  </si>
  <si>
    <t>Debt Maturity Profile</t>
  </si>
  <si>
    <t>FY 2018</t>
  </si>
  <si>
    <t>Δ%</t>
  </si>
  <si>
    <t>Total Revenues</t>
  </si>
  <si>
    <t xml:space="preserve">Gross Profit </t>
  </si>
  <si>
    <t>Operating Income</t>
  </si>
  <si>
    <t>Consolidated</t>
  </si>
  <si>
    <t xml:space="preserve"> </t>
  </si>
  <si>
    <t>Expressed in millions of Mexican pesos</t>
  </si>
  <si>
    <t>Operating income</t>
  </si>
  <si>
    <t>Change vs. same period of last year</t>
  </si>
  <si>
    <t>Sparkling</t>
  </si>
  <si>
    <t>Stills</t>
  </si>
  <si>
    <t>Total</t>
  </si>
  <si>
    <t>Volume</t>
  </si>
  <si>
    <t>TOTAL</t>
  </si>
  <si>
    <t xml:space="preserve">Transactions </t>
  </si>
  <si>
    <t>Average Rate</t>
  </si>
  <si>
    <t>Total Debt</t>
  </si>
  <si>
    <t>Revenues</t>
  </si>
  <si>
    <t>Expressed in million Mexican Pesos</t>
  </si>
  <si>
    <r>
      <t xml:space="preserve">Water </t>
    </r>
    <r>
      <rPr>
        <vertAlign val="superscript"/>
        <sz val="10.5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</si>
  <si>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0.5"/>
        <color rgb="FFC00000"/>
        <rFont val="Calibri"/>
        <family val="2"/>
        <scheme val="minor"/>
      </rPr>
      <t>(2)</t>
    </r>
  </si>
  <si>
    <t>YoY</t>
  </si>
  <si>
    <t xml:space="preserve">Average price per unit case </t>
  </si>
  <si>
    <t>NA</t>
  </si>
  <si>
    <t>Mexico &amp; Central America</t>
  </si>
  <si>
    <t xml:space="preserve">MEXICO &amp; CENTRAL AMERICA DIVISION RESULTS </t>
  </si>
  <si>
    <t>Δ %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</si>
  <si>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Excludes water presentations larger than 5.0 Lt ; includes flavored water</t>
    </r>
  </si>
  <si>
    <r>
      <rPr>
        <i/>
        <vertAlign val="superscript"/>
        <sz val="9"/>
        <color theme="1"/>
        <rFont val="Calibri"/>
        <family val="2"/>
        <scheme val="minor"/>
      </rPr>
      <t>(2)</t>
    </r>
    <r>
      <rPr>
        <i/>
        <sz val="9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</si>
  <si>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r>
      <t xml:space="preserve">FY 2017 </t>
    </r>
    <r>
      <rPr>
        <b/>
        <vertAlign val="superscript"/>
        <sz val="10.5"/>
        <color rgb="FF393943"/>
        <rFont val="Calibri"/>
        <family val="2"/>
        <scheme val="minor"/>
      </rPr>
      <t>(3)</t>
    </r>
  </si>
  <si>
    <r>
      <rPr>
        <i/>
        <vertAlign val="superscript"/>
        <sz val="9"/>
        <color theme="1"/>
        <rFont val="Calibri"/>
        <family val="2"/>
        <scheme val="minor"/>
      </rPr>
      <t>(3)</t>
    </r>
    <r>
      <rPr>
        <i/>
        <sz val="9"/>
        <color theme="1"/>
        <rFont val="Calibri"/>
        <family val="2"/>
        <scheme val="minor"/>
      </rPr>
      <t xml:space="preserve"> Volume, transactions and revenues for FY 2017 are re-presented excluding the Philippines.</t>
    </r>
  </si>
  <si>
    <r>
      <rPr>
        <i/>
        <vertAlign val="superscript"/>
        <sz val="9"/>
        <color theme="1"/>
        <rFont val="Calibri"/>
        <family val="2"/>
        <scheme val="minor"/>
      </rPr>
      <t>(4)</t>
    </r>
    <r>
      <rPr>
        <i/>
        <sz val="9"/>
        <color theme="1"/>
        <rFont val="Calibri"/>
        <family val="2"/>
        <scheme val="minor"/>
      </rPr>
      <t xml:space="preserve"> Brazil includes beer revenues of Ps. 13,848.5 million for 2018 and Ps. 12,608.1million for the same period of the previous year. </t>
    </r>
  </si>
  <si>
    <r>
      <t>(1)</t>
    </r>
    <r>
      <rPr>
        <sz val="8"/>
        <color indexed="63"/>
        <rFont val="Calibri"/>
        <family val="2"/>
        <scheme val="minor"/>
      </rPr>
      <t xml:space="preserve"> Except volume and average price per unit case figures.</t>
    </r>
  </si>
  <si>
    <t>CONSOLIDATED BALANCE SHEET</t>
  </si>
  <si>
    <t>COCA-COLA FEMSA</t>
  </si>
  <si>
    <t>Assets</t>
  </si>
  <si>
    <t>Liabilities &amp; Equity</t>
  </si>
  <si>
    <t>Debt Mix</t>
  </si>
  <si>
    <t xml:space="preserve">MEXICO &amp; CENTRAL AMERICA DIVISION </t>
  </si>
  <si>
    <t>SOUTH AMERICA DIVISION</t>
  </si>
  <si>
    <t>% of Rev.</t>
  </si>
  <si>
    <t>RESULTS OF OPERATIONS</t>
  </si>
  <si>
    <t>MACROECONOMIC INFORMATION</t>
  </si>
  <si>
    <t>Quarterly Exchange Rate                                             (Local Currency per USD)</t>
  </si>
  <si>
    <t>Closing Exchange Rate                                         (Local Currency per USD)</t>
  </si>
  <si>
    <t>Closing Exchange Rate                                                   (Local Currency per USD)</t>
  </si>
  <si>
    <t>FULL YEAR- VOLUME, TRANSACTIONS &amp; REVENUES</t>
  </si>
  <si>
    <t>CONSOLIDATED INCOME STATEMENT</t>
  </si>
  <si>
    <t>Panama</t>
  </si>
  <si>
    <r>
      <t xml:space="preserve">Millions of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</si>
  <si>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LTM</t>
  </si>
  <si>
    <t>Net revenues</t>
  </si>
  <si>
    <t>Other operating revenues</t>
  </si>
  <si>
    <t>Cost of goods sold</t>
  </si>
  <si>
    <t>Operating expenses</t>
  </si>
  <si>
    <t>Other operative expenses, net</t>
  </si>
  <si>
    <t>Other non operative expenses, net</t>
  </si>
  <si>
    <t>Market value (gain) loss on financial instruments</t>
  </si>
  <si>
    <t>Comprehensive financing result</t>
  </si>
  <si>
    <t>Income before taxes</t>
  </si>
  <si>
    <t>Income taxes</t>
  </si>
  <si>
    <t>Result of discontinued operations</t>
  </si>
  <si>
    <t>Consolidated net income</t>
  </si>
  <si>
    <t>Net income attributable to equity holders of the company</t>
  </si>
  <si>
    <t>Non-controlling interest</t>
  </si>
  <si>
    <t>Amortization and other operative non-cash charges</t>
  </si>
  <si>
    <t xml:space="preserve">SOUTH AMERICA DIVISION RESULTS 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</si>
  <si>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Average exchange rate for each period computed with the average exchange rate of each month.</t>
    </r>
  </si>
  <si>
    <t>Equity</t>
  </si>
  <si>
    <t xml:space="preserve">Volume </t>
  </si>
  <si>
    <t xml:space="preserve">Transactions  </t>
  </si>
  <si>
    <t>Water</t>
  </si>
  <si>
    <t xml:space="preserve">Water </t>
  </si>
  <si>
    <r>
      <t>Operative equity method (gain) loss in associates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</si>
  <si>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Transactions (million transactions) </t>
  </si>
  <si>
    <r>
      <t>Volume (million unit cases)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</si>
  <si>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Total Revenues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</si>
  <si>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Volume (million unit cases)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</si>
  <si>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Total revenues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</si>
  <si>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>Operative equity method (gain) loss in associates</t>
    </r>
    <r>
      <rPr>
        <vertAlign val="superscript"/>
        <sz val="8"/>
        <color indexed="8"/>
        <rFont val="Calibri"/>
        <family val="2"/>
        <scheme val="minor"/>
      </rPr>
      <t>(3)</t>
    </r>
  </si>
  <si>
    <t>Majority Net Income</t>
  </si>
  <si>
    <r>
      <t xml:space="preserve">% Total Debt </t>
    </r>
    <r>
      <rPr>
        <i/>
        <vertAlign val="superscript"/>
        <sz val="12"/>
        <rFont val="Calibri"/>
        <family val="2"/>
        <scheme val="minor"/>
      </rPr>
      <t xml:space="preserve">(1) </t>
    </r>
  </si>
  <si>
    <r>
      <t xml:space="preserve">% Interest Rate Floating </t>
    </r>
    <r>
      <rPr>
        <i/>
        <vertAlign val="superscript"/>
        <sz val="12"/>
        <rFont val="Calibri"/>
        <family val="2"/>
        <scheme val="minor"/>
      </rPr>
      <t>(1) 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</si>
  <si>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After giving effect to cross- currency swaps.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</si>
  <si>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Calculated by weighting each year´s outstanding debt balance mix.</t>
    </r>
  </si>
  <si>
    <r>
      <t xml:space="preserve">Net debt including effect of hedges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</si>
  <si>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Capitalization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</si>
  <si>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Net debt = total debt - cash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</si>
  <si>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After giving effect to cross-currency swaps.</t>
    </r>
  </si>
  <si>
    <r>
      <t xml:space="preserve">Water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</si>
  <si>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</si>
  <si>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Excludes water presentations larger than 5.0 Lt ; includes flavored water.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</si>
  <si>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</si>
  <si>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t>Δ% Reported</t>
  </si>
  <si>
    <t>Financial Ratios</t>
  </si>
  <si>
    <t>QUARTERLY- VOLUME, TRANSACTIONS &amp; REVENUES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</si>
  <si>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Source: inflation estimated by the company based on historic publications from the Central Bank of each country.</t>
    </r>
  </si>
  <si>
    <t>México</t>
  </si>
  <si>
    <t>Colombia</t>
  </si>
  <si>
    <t>Brasil</t>
  </si>
  <si>
    <t>Current Assets</t>
  </si>
  <si>
    <t>Intangible assets and other assets</t>
  </si>
  <si>
    <t>Current Liabilities</t>
  </si>
  <si>
    <t>Non-Current Assets</t>
  </si>
  <si>
    <t>Non-Current Liabilities</t>
  </si>
  <si>
    <r>
      <rPr>
        <b/>
        <sz val="10"/>
        <color indexed="8"/>
        <rFont val="Calibri"/>
        <family val="2"/>
        <scheme val="minor"/>
      </rPr>
      <t>Operating income</t>
    </r>
    <r>
      <rPr>
        <vertAlign val="superscript"/>
        <sz val="10"/>
        <color indexed="8"/>
        <rFont val="Calibri"/>
        <family val="2"/>
        <scheme val="minor"/>
      </rPr>
      <t xml:space="preserve"> (4)</t>
    </r>
  </si>
  <si>
    <r>
      <rPr>
        <b/>
        <sz val="10"/>
        <color indexed="8"/>
        <rFont val="Calibri"/>
        <family val="2"/>
        <scheme val="minor"/>
      </rPr>
      <t>Operating income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</si>
  <si>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Loss (gain) on monetary position in inflationary subsidiaries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</si>
  <si>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</si>
  <si>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t>As Reported</t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</si>
  <si>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</si>
  <si>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Operating income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</si>
  <si>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Non Operative equity method (gain) loss in associates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</si>
  <si>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Operating income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</si>
  <si>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(4)</t>
    </r>
  </si>
  <si>
    <t>Depreciation, amortization &amp; other operating non-cash charges</t>
  </si>
  <si>
    <t>Mexico</t>
  </si>
  <si>
    <t>Central America</t>
  </si>
  <si>
    <t>Mexico and Central America</t>
  </si>
  <si>
    <t>Argentina</t>
  </si>
  <si>
    <t>Uruguay</t>
  </si>
  <si>
    <t>Venezuela</t>
  </si>
  <si>
    <t xml:space="preserve"> -</t>
  </si>
  <si>
    <t>-</t>
  </si>
  <si>
    <t>Brazil</t>
  </si>
  <si>
    <t xml:space="preserve"> - </t>
  </si>
  <si>
    <t>Brazil (4)</t>
  </si>
  <si>
    <t>Cash, cash equivalents and marketable securities</t>
  </si>
  <si>
    <t>Total accounts receivable</t>
  </si>
  <si>
    <t>Inventories</t>
  </si>
  <si>
    <t>Other current assets</t>
  </si>
  <si>
    <t>Total current assets</t>
  </si>
  <si>
    <t>Property, plant and equipment</t>
  </si>
  <si>
    <t>Accumulated depreciation</t>
  </si>
  <si>
    <t>Total property, plant and equipment, net</t>
  </si>
  <si>
    <t>Right of use assets</t>
  </si>
  <si>
    <t>Investment in shares</t>
  </si>
  <si>
    <t>Other non-current assets</t>
  </si>
  <si>
    <t>Total Assets</t>
  </si>
  <si>
    <t>Short-term bank loans and notes payable</t>
  </si>
  <si>
    <t>Suppliers</t>
  </si>
  <si>
    <t>Short-term leasing Liabilities</t>
  </si>
  <si>
    <t>Other current liabilities</t>
  </si>
  <si>
    <t>Total current liabilities</t>
  </si>
  <si>
    <t>Long-term bank loans and notes payable</t>
  </si>
  <si>
    <t>Long Term Leasing Liabilities</t>
  </si>
  <si>
    <t>Other long-term liabilities</t>
  </si>
  <si>
    <t>Total liabilities</t>
  </si>
  <si>
    <t>Total controlling interest</t>
  </si>
  <si>
    <t>Total equity</t>
  </si>
  <si>
    <t>Total Liabilities and Equity</t>
  </si>
  <si>
    <t>CAM South</t>
  </si>
  <si>
    <t>Guatemala</t>
  </si>
  <si>
    <r>
      <t xml:space="preserve">Δ% Comparable </t>
    </r>
    <r>
      <rPr>
        <b/>
        <vertAlign val="superscript"/>
        <sz val="8"/>
        <color rgb="FF404040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</si>
  <si>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9"/>
        <color rgb="FF404040"/>
        <rFont val="Calibri"/>
        <family val="2"/>
        <scheme val="minor"/>
      </rPr>
      <t>(6)</t>
    </r>
  </si>
  <si>
    <r>
      <t xml:space="preserve">Inflation </t>
    </r>
    <r>
      <rPr>
        <b/>
        <vertAlign val="superscript"/>
        <sz val="10"/>
        <color theme="0"/>
        <rFont val="Trebuchet MS"/>
        <family val="2"/>
      </rPr>
      <t>(1)</t>
    </r>
  </si>
  <si>
    <r>
      <t xml:space="preserve">Average Exchange Rates for each period </t>
    </r>
    <r>
      <rPr>
        <b/>
        <vertAlign val="superscript"/>
        <sz val="9"/>
        <color theme="0"/>
        <rFont val="Trebuchet MS"/>
        <family val="2"/>
      </rPr>
      <t>(2)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</si>
  <si>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Total debt / (total debt + shareholders' equity)</t>
    </r>
  </si>
  <si>
    <t>Jun-23</t>
  </si>
  <si>
    <t>YTD 2023</t>
  </si>
  <si>
    <t>YTD</t>
  </si>
  <si>
    <t>YTD 23</t>
  </si>
  <si>
    <t>YTD- VOLUME, TRANSACTIONS &amp; REVENUES</t>
  </si>
  <si>
    <r>
      <t>CAPEX</t>
    </r>
    <r>
      <rPr>
        <vertAlign val="superscript"/>
        <sz val="8"/>
        <rFont val="Calibri"/>
        <family val="2"/>
        <scheme val="minor"/>
      </rPr>
      <t>(8)</t>
    </r>
  </si>
  <si>
    <t>Year to Date Exchange Rate                                             (Local Currency per USD)</t>
  </si>
  <si>
    <t>YTD 2024</t>
  </si>
  <si>
    <r>
      <t xml:space="preserve">Adj. EBITDA </t>
    </r>
    <r>
      <rPr>
        <vertAlign val="superscript"/>
        <sz val="10"/>
        <rFont val="Calibri"/>
        <family val="2"/>
        <scheme val="minor"/>
      </rPr>
      <t>(2)</t>
    </r>
  </si>
  <si>
    <r>
      <t xml:space="preserve">Adj. EBITDA </t>
    </r>
    <r>
      <rPr>
        <vertAlign val="superscript"/>
        <sz val="10"/>
        <color rgb="FF000000"/>
        <rFont val="Calibri"/>
        <family val="2"/>
        <scheme val="minor"/>
      </rPr>
      <t>(2)</t>
    </r>
  </si>
  <si>
    <t xml:space="preserve"> Dec-23</t>
  </si>
  <si>
    <r>
      <t xml:space="preserve">Net debt including effect of hedges / Adj. EBITDA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</si>
  <si>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Adj. EBITDA/ Interest expense, net </t>
    </r>
    <r>
      <rPr>
        <vertAlign val="superscript"/>
        <sz val="12"/>
        <color rgb="FF000000"/>
        <rFont val="Calibri"/>
        <family val="2"/>
        <scheme val="minor"/>
      </rPr>
      <t>(1)</t>
    </r>
  </si>
  <si>
    <t>Adj. EBITDA &amp; CAPEX</t>
  </si>
  <si>
    <r>
      <t xml:space="preserve">Adj. EBITDA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</si>
  <si>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Adj. EBITDA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</si>
  <si>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r>
      <t>Adj. EBITDA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(4)(5)</t>
    </r>
  </si>
  <si>
    <t>YTD 24</t>
  </si>
  <si>
    <t>Jun-24</t>
  </si>
  <si>
    <t xml:space="preserve">Mexico </t>
  </si>
  <si>
    <r>
      <t xml:space="preserve">Brazil </t>
    </r>
    <r>
      <rPr>
        <vertAlign val="superscript"/>
        <sz val="12"/>
        <rFont val="Calibri"/>
        <family val="2"/>
        <scheme val="minor"/>
      </rPr>
      <t>(3)</t>
    </r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</si>
  <si>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Volume and transactions in Brazil do not include beer</t>
    </r>
  </si>
  <si>
    <t>Argentine Pesos</t>
  </si>
  <si>
    <t>(1) 	Except volume and average price per unit case figures.</t>
  </si>
  <si>
    <t>(2)	Please refer to page 15 for revenue breakdown.</t>
  </si>
  <si>
    <t xml:space="preserve">(3)	Includes equity method in Jugos del Valle and Leão Alimentos, among others. </t>
  </si>
  <si>
    <t>(4)	Includes equity method in PIASA, IEQSA, Beta San Miguel, IMER, and KSP Participacoes, among others.</t>
  </si>
  <si>
    <t>(5)	The operating income and Adjusted EBITDA lines are presented as non-GAAP measures for the convenience of the reader.</t>
  </si>
  <si>
    <t>(6)	Adjusted EBITDA = operating income + depreciation, amortization &amp; other operating non-cash charges.</t>
  </si>
  <si>
    <t>(7)	Please refer to page 10 for our definition of “comparable” and a description of the factors affecting the comparability of our financial and operating performance.</t>
  </si>
  <si>
    <r>
      <t>(1)</t>
    </r>
    <r>
      <rPr>
        <sz val="8"/>
        <color indexed="63"/>
        <rFont val="Calibri"/>
        <family val="2"/>
        <scheme val="minor"/>
      </rPr>
      <t xml:space="preserve"> 	Except volume and average price per unit case figures.</t>
    </r>
  </si>
  <si>
    <t xml:space="preserve"> (3)	Includes equity method in Jugos del Valle, among others</t>
  </si>
  <si>
    <t>(4)	The operating income and Adjusted EBITDA lines are presented as non-GAAP measures for the convenience of the reader.</t>
  </si>
  <si>
    <t>(5)	Adjusted EBITDA = operating income + depreciation, amortization &amp; other operating non-cash charges.</t>
  </si>
  <si>
    <r>
      <t>(2)</t>
    </r>
    <r>
      <rPr>
        <sz val="8"/>
        <color indexed="63"/>
        <rFont val="Calibri"/>
        <family val="2"/>
        <scheme val="minor"/>
      </rPr>
      <t xml:space="preserve"> 	Please refer to page 15 for revenue breakdown.</t>
    </r>
  </si>
  <si>
    <t xml:space="preserve">(6)	Please refer to page 10 for our definition of “comparable” and a description of the factors affecting the comparability of our financial and operating performance. </t>
  </si>
  <si>
    <t>(3)	Includes equity method in Leão Alimentos, among others.</t>
  </si>
  <si>
    <t xml:space="preserve">(6)	Please refer to page 10 for our definition of “comparable” and a description of the factors affecting the comparability of our financial and operating performance.  </t>
  </si>
  <si>
    <t>(2)Please refer to page 15 for revenue breakdown.</t>
  </si>
  <si>
    <t>Costa Rica</t>
  </si>
  <si>
    <t>Nicaragua</t>
  </si>
  <si>
    <t>FINANCIAL SUMMARY FOR THE THIRD QUARTER RESULTS</t>
  </si>
  <si>
    <t>3Q24</t>
  </si>
  <si>
    <t xml:space="preserve">CONSOLIDATED THIRD QUARTER RESULTS </t>
  </si>
  <si>
    <t>3Q 2024</t>
  </si>
  <si>
    <t>3Q 2023</t>
  </si>
  <si>
    <t xml:space="preserve">CONSOLIDATED FIRST NINE MONTHS RESULTS </t>
  </si>
  <si>
    <t xml:space="preserve"> Sep-24</t>
  </si>
  <si>
    <t xml:space="preserve">        Sep 30, 2024</t>
  </si>
  <si>
    <t>FY 2024</t>
  </si>
  <si>
    <t>For the Third Quarter of:</t>
  </si>
  <si>
    <t>For the First Nine Months of:</t>
  </si>
  <si>
    <t>(8)	As of September 30, 2024, the investment in fixed assets effectively paid is equivalent to Ps. 15,717 million.</t>
  </si>
  <si>
    <t>Δ% Comparable (6)</t>
  </si>
  <si>
    <t>3Q23</t>
  </si>
  <si>
    <t>Sep-24</t>
  </si>
  <si>
    <t>Sep-23</t>
  </si>
  <si>
    <t xml:space="preserve">(4) Brazil includes beer revenues of Ps. 3,704.4 million for the first nine months of 2024 and Ps. 4,382.5 million for the same period of the previous year. </t>
  </si>
  <si>
    <t xml:space="preserve">(4) Brazil includes beer revenues of Ps. 1,175.3 million for the third quarter of 2024 and Ps. 1,421.6 million for the same period of the previous year.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</si>
</sst>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-* #,##0_-;\-* #,##0_-;_-* &quot;-&quot;??_-;_-@_-"/>
    <numFmt numFmtId="171" formatCode="[$-409]mmm\-yy;@"/>
    <numFmt numFmtId="172" formatCode="#,##0.0_);\(#,##0.0\)"/>
    <numFmt numFmtId="173" formatCode="0.0%;\(0.0%\)"/>
  </numFmts>
  <fonts count="1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Arial Narrow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vertAlign val="superscript"/>
      <sz val="8"/>
      <color rgb="FF850026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rgb="FF850026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sz val="8"/>
      <color rgb="FF393943"/>
      <name val="Calibri"/>
      <family val="2"/>
    </font>
    <font>
      <sz val="7.7"/>
      <name val="Calibri"/>
      <family val="2"/>
    </font>
    <font>
      <sz val="7"/>
      <name val="Calibri"/>
      <family val="2"/>
    </font>
    <font>
      <sz val="10"/>
      <name val="Calibri"/>
      <family val="2"/>
      <scheme val="minor"/>
    </font>
    <font>
      <b/>
      <sz val="8"/>
      <color rgb="FFC00000"/>
      <name val="Calibri"/>
      <family val="2"/>
      <scheme val="minor"/>
    </font>
    <font>
      <vertAlign val="superscript"/>
      <sz val="10.5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i/>
      <sz val="9"/>
      <color indexed="12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.5"/>
      <color rgb="FF393943"/>
      <name val="Calibri"/>
      <family val="2"/>
      <scheme val="minor"/>
    </font>
    <font>
      <b/>
      <vertAlign val="superscript"/>
      <sz val="10.5"/>
      <color rgb="FF393943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0.5"/>
      <color rgb="FFC0000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vertAlign val="superscript"/>
      <sz val="8"/>
      <color indexed="63"/>
      <name val="Calibri"/>
      <family val="2"/>
      <scheme val="minor"/>
    </font>
    <font>
      <sz val="8"/>
      <color indexed="63"/>
      <name val="Calibri"/>
      <family val="2"/>
      <scheme val="minor"/>
    </font>
    <font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404040"/>
      <name val="Calibri"/>
      <family val="2"/>
      <scheme val="minor"/>
    </font>
    <font>
      <b/>
      <sz val="8"/>
      <color rgb="FF404040"/>
      <name val="Calibri"/>
      <family val="2"/>
      <scheme val="minor"/>
    </font>
    <font>
      <b/>
      <vertAlign val="superscript"/>
      <sz val="8"/>
      <color rgb="FF404040"/>
      <name val="Calibri"/>
      <family val="2"/>
      <scheme val="minor"/>
    </font>
    <font>
      <b/>
      <sz val="9"/>
      <color rgb="FF404040"/>
      <name val="Calibri"/>
      <family val="2"/>
      <scheme val="minor"/>
    </font>
    <font>
      <b/>
      <vertAlign val="superscript"/>
      <sz val="9"/>
      <color rgb="FF404040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  <font>
      <b/>
      <sz val="8"/>
      <color theme="0"/>
      <name val="Trebuchet MS"/>
      <family val="2"/>
    </font>
    <font>
      <b/>
      <sz val="12"/>
      <color theme="0"/>
      <name val="Trade Gothic Next"/>
      <family val="2"/>
    </font>
    <font>
      <b/>
      <sz val="14"/>
      <color theme="0"/>
      <name val="Trebuchet MS"/>
      <family val="2"/>
    </font>
    <font>
      <b/>
      <sz val="9"/>
      <color theme="0"/>
      <name val="Trebuchet MS"/>
      <family val="2"/>
    </font>
    <font>
      <b/>
      <vertAlign val="superscript"/>
      <sz val="10"/>
      <color theme="0"/>
      <name val="Trebuchet MS"/>
      <family val="2"/>
    </font>
    <font>
      <b/>
      <vertAlign val="superscript"/>
      <sz val="9"/>
      <color theme="0"/>
      <name val="Trebuchet MS"/>
      <family val="2"/>
    </font>
    <font>
      <sz val="8"/>
      <color indexed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vertAlign val="superscript"/>
      <sz val="12"/>
      <color indexed="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93943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/>
      <diagonal/>
    </border>
    <border>
      <left/>
      <right/>
      <top style="thin">
        <color rgb="FF404040"/>
      </top>
      <bottom style="thin">
        <color rgb="FF404040"/>
      </bottom>
      <diagonal/>
    </border>
    <border>
      <left/>
      <right/>
      <top style="thin">
        <color rgb="FF404040"/>
      </top>
      <bottom style="medium">
        <color rgb="FFC00000"/>
      </bottom>
      <diagonal/>
    </border>
    <border>
      <left/>
      <right/>
      <top style="thin">
        <color rgb="FF404040"/>
      </top>
      <bottom style="medium">
        <color rgb="FF404040"/>
      </bottom>
      <diagonal/>
    </border>
    <border>
      <left/>
      <right/>
      <top/>
      <bottom style="medium">
        <color rgb="FF404040"/>
      </bottom>
      <diagonal/>
    </border>
    <border>
      <left/>
      <right/>
      <top style="medium">
        <color rgb="FFC00000"/>
      </top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/>
      <right/>
      <top/>
      <bottom style="thin">
        <color rgb="FF404040"/>
      </bottom>
      <diagonal/>
    </border>
    <border>
      <left/>
      <right/>
      <top/>
      <bottom style="dotted">
        <color rgb="FFC00000"/>
      </bottom>
      <diagonal/>
    </border>
    <border>
      <left/>
      <right/>
      <top style="dotted">
        <color rgb="FFC00000"/>
      </top>
      <bottom style="thin">
        <color rgb="FF40404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 style="thin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n">
        <color rgb="FF404040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dotted">
        <color rgb="FFC00000"/>
      </top>
      <bottom style="medium">
        <color rgb="FF40404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rgb="FFC00000"/>
      </bottom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40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8">
    <xf numFmtId="0" fontId="0" fillId="0" borderId="0" xfId="0"/>
    <xf numFmtId="0" fontId="11" fillId="2" borderId="0" xfId="0" applyFont="1" applyFill="1" applyAlignment="1">
      <alignment wrapText="1" shrinkToFit="1"/>
    </xf>
    <xf numFmtId="0" fontId="13" fillId="2" borderId="0" xfId="0" applyFont="1" applyFill="1" applyAlignment="1">
      <alignment horizontal="centerContinuous" vertical="center" wrapText="1" shrinkToFit="1"/>
    </xf>
    <xf numFmtId="0" fontId="11" fillId="2" borderId="0" xfId="0" applyFont="1" applyFill="1" applyAlignment="1">
      <alignment vertical="center" wrapText="1" shrinkToFit="1"/>
    </xf>
    <xf numFmtId="0" fontId="13" fillId="2" borderId="0" xfId="0" applyFont="1" applyFill="1" applyAlignment="1">
      <alignment horizontal="right" vertical="center" wrapText="1" shrinkToFit="1"/>
    </xf>
    <xf numFmtId="0" fontId="13" fillId="2" borderId="0" xfId="0" applyFont="1" applyFill="1" applyAlignment="1">
      <alignment horizontal="centerContinuous" vertical="center" wrapText="1"/>
    </xf>
    <xf numFmtId="0" fontId="13" fillId="2" borderId="0" xfId="3" quotePrefix="1" applyFont="1" applyFill="1" applyAlignment="1">
      <alignment horizontal="left" vertical="center" wrapText="1"/>
    </xf>
    <xf numFmtId="0" fontId="13" fillId="2" borderId="0" xfId="3" quotePrefix="1" applyFont="1" applyFill="1" applyAlignment="1">
      <alignment horizontal="left" vertical="center" wrapText="1" shrinkToFit="1"/>
    </xf>
    <xf numFmtId="0" fontId="13" fillId="2" borderId="0" xfId="3" applyFont="1" applyFill="1" applyAlignment="1">
      <alignment horizontal="left" vertical="center" wrapText="1" shrinkToFit="1"/>
    </xf>
    <xf numFmtId="0" fontId="16" fillId="2" borderId="0" xfId="0" applyFont="1" applyFill="1" applyAlignment="1">
      <alignment vertical="center" wrapText="1" shrinkToFit="1"/>
    </xf>
    <xf numFmtId="166" fontId="11" fillId="2" borderId="0" xfId="1" applyNumberFormat="1" applyFont="1" applyFill="1" applyBorder="1" applyAlignment="1">
      <alignment horizontal="right" vertical="center" wrapText="1" shrinkToFit="1"/>
    </xf>
    <xf numFmtId="166" fontId="11" fillId="7" borderId="1" xfId="1" applyNumberFormat="1" applyFont="1" applyFill="1" applyBorder="1" applyAlignment="1">
      <alignment horizontal="right" vertical="center" wrapText="1" shrinkToFit="1"/>
    </xf>
    <xf numFmtId="166" fontId="11" fillId="7" borderId="0" xfId="1" applyNumberFormat="1" applyFont="1" applyFill="1" applyBorder="1" applyAlignment="1">
      <alignment horizontal="right" vertical="center" wrapText="1" shrinkToFit="1"/>
    </xf>
    <xf numFmtId="0" fontId="16" fillId="2" borderId="0" xfId="0" applyFont="1" applyFill="1" applyAlignment="1">
      <alignment horizontal="left" vertical="center" wrapText="1" shrinkToFit="1"/>
    </xf>
    <xf numFmtId="166" fontId="13" fillId="7" borderId="0" xfId="1" applyNumberFormat="1" applyFont="1" applyFill="1" applyBorder="1" applyAlignment="1">
      <alignment horizontal="right" vertical="center" wrapText="1" shrinkToFi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 wrapText="1" shrinkToFit="1"/>
    </xf>
    <xf numFmtId="167" fontId="20" fillId="2" borderId="0" xfId="2" applyNumberFormat="1" applyFont="1" applyFill="1" applyBorder="1" applyAlignment="1">
      <alignment horizontal="right" vertical="center" wrapText="1" shrinkToFit="1"/>
    </xf>
    <xf numFmtId="165" fontId="16" fillId="2" borderId="0" xfId="1" applyNumberFormat="1" applyFont="1" applyFill="1" applyBorder="1" applyAlignment="1">
      <alignment horizontal="right" vertical="center" wrapText="1" shrinkToFit="1"/>
    </xf>
    <xf numFmtId="166" fontId="10" fillId="2" borderId="0" xfId="1" applyNumberFormat="1" applyFont="1" applyFill="1" applyBorder="1" applyAlignment="1">
      <alignment horizontal="right" vertical="center" wrapText="1" shrinkToFit="1"/>
    </xf>
    <xf numFmtId="0" fontId="13" fillId="2" borderId="0" xfId="3" applyFont="1" applyFill="1" applyAlignment="1">
      <alignment horizontal="left" vertical="center" wrapText="1"/>
    </xf>
    <xf numFmtId="166" fontId="11" fillId="2" borderId="3" xfId="1" applyNumberFormat="1" applyFont="1" applyFill="1" applyBorder="1" applyAlignment="1">
      <alignment horizontal="right" vertical="center" wrapText="1" shrinkToFit="1"/>
    </xf>
    <xf numFmtId="166" fontId="11" fillId="7" borderId="3" xfId="1" applyNumberFormat="1" applyFont="1" applyFill="1" applyBorder="1" applyAlignment="1">
      <alignment horizontal="right" vertical="center" wrapText="1" shrinkToFit="1"/>
    </xf>
    <xf numFmtId="166" fontId="11" fillId="2" borderId="4" xfId="1" applyNumberFormat="1" applyFont="1" applyFill="1" applyBorder="1" applyAlignment="1">
      <alignment horizontal="right" vertical="center" wrapText="1" shrinkToFit="1"/>
    </xf>
    <xf numFmtId="166" fontId="11" fillId="7" borderId="5" xfId="1" applyNumberFormat="1" applyFont="1" applyFill="1" applyBorder="1" applyAlignment="1">
      <alignment horizontal="right" vertical="center" wrapText="1" shrinkToFit="1"/>
    </xf>
    <xf numFmtId="0" fontId="21" fillId="0" borderId="0" xfId="0" applyFont="1" applyAlignment="1">
      <alignment vertical="center" wrapText="1" shrinkToFit="1"/>
    </xf>
    <xf numFmtId="166" fontId="10" fillId="2" borderId="0" xfId="1" applyNumberFormat="1" applyFont="1" applyFill="1" applyBorder="1" applyAlignment="1">
      <alignment horizontal="centerContinuous" vertical="center"/>
    </xf>
    <xf numFmtId="0" fontId="11" fillId="2" borderId="0" xfId="0" applyFont="1" applyFill="1"/>
    <xf numFmtId="0" fontId="3" fillId="2" borderId="0" xfId="0" applyFont="1" applyFill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167" fontId="11" fillId="2" borderId="0" xfId="2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Continuous" vertical="center"/>
    </xf>
    <xf numFmtId="165" fontId="10" fillId="2" borderId="0" xfId="0" applyNumberFormat="1" applyFont="1" applyFill="1" applyAlignment="1">
      <alignment horizontal="centerContinuous" vertical="center"/>
    </xf>
    <xf numFmtId="166" fontId="11" fillId="3" borderId="0" xfId="1" applyNumberFormat="1" applyFont="1" applyFill="1" applyBorder="1"/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6" fillId="2" borderId="0" xfId="0" quotePrefix="1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1" fillId="2" borderId="0" xfId="3" applyFont="1" applyFill="1" applyAlignment="1">
      <alignment vertical="center"/>
    </xf>
    <xf numFmtId="0" fontId="11" fillId="2" borderId="0" xfId="3" applyFont="1" applyFill="1" applyAlignment="1">
      <alignment vertical="center" wrapText="1"/>
    </xf>
    <xf numFmtId="166" fontId="11" fillId="3" borderId="0" xfId="1" applyNumberFormat="1" applyFont="1" applyFill="1" applyBorder="1" applyAlignment="1">
      <alignment horizontal="right" vertical="center" wrapText="1" shrinkToFit="1"/>
    </xf>
    <xf numFmtId="0" fontId="11" fillId="3" borderId="0" xfId="0" applyFont="1" applyFill="1" applyAlignment="1">
      <alignment vertical="center" wrapText="1" shrinkToFit="1"/>
    </xf>
    <xf numFmtId="164" fontId="16" fillId="2" borderId="0" xfId="1" applyFont="1" applyFill="1" applyBorder="1" applyAlignment="1">
      <alignment horizontal="right" vertical="center" wrapText="1" shrinkToFit="1"/>
    </xf>
    <xf numFmtId="0" fontId="11" fillId="2" borderId="0" xfId="3" applyFont="1" applyFill="1" applyAlignment="1">
      <alignment vertical="center" wrapText="1" shrinkToFit="1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65" fontId="16" fillId="2" borderId="0" xfId="1" applyNumberFormat="1" applyFont="1" applyFill="1" applyBorder="1" applyAlignment="1">
      <alignment horizontal="right" vertical="center"/>
    </xf>
    <xf numFmtId="0" fontId="11" fillId="2" borderId="0" xfId="3" applyFont="1" applyFill="1" applyAlignment="1">
      <alignment horizontal="right" vertical="center" wrapText="1" shrinkToFit="1"/>
    </xf>
    <xf numFmtId="0" fontId="11" fillId="0" borderId="5" xfId="0" applyFont="1" applyBorder="1" applyAlignment="1">
      <alignment vertical="center"/>
    </xf>
    <xf numFmtId="165" fontId="11" fillId="3" borderId="0" xfId="1" applyNumberFormat="1" applyFont="1" applyFill="1" applyBorder="1"/>
    <xf numFmtId="0" fontId="11" fillId="2" borderId="0" xfId="3" applyFont="1" applyFill="1" applyAlignment="1">
      <alignment horizontal="left" wrapText="1"/>
    </xf>
    <xf numFmtId="166" fontId="16" fillId="3" borderId="0" xfId="1" applyNumberFormat="1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1" fillId="3" borderId="0" xfId="3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10" fillId="3" borderId="0" xfId="6" applyFont="1" applyFill="1" applyAlignment="1">
      <alignment vertical="center"/>
    </xf>
    <xf numFmtId="165" fontId="11" fillId="3" borderId="0" xfId="1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3" fillId="2" borderId="0" xfId="3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165" fontId="29" fillId="2" borderId="0" xfId="0" applyNumberFormat="1" applyFont="1" applyFill="1" applyAlignment="1">
      <alignment vertical="center"/>
    </xf>
    <xf numFmtId="0" fontId="23" fillId="2" borderId="0" xfId="3" applyFont="1" applyFill="1" applyAlignment="1">
      <alignment horizontal="right" vertical="center"/>
    </xf>
    <xf numFmtId="0" fontId="21" fillId="6" borderId="0" xfId="0" applyFont="1" applyFill="1" applyAlignment="1">
      <alignment vertical="center" wrapText="1" shrinkToFit="1"/>
    </xf>
    <xf numFmtId="0" fontId="31" fillId="3" borderId="5" xfId="0" applyFont="1" applyFill="1" applyBorder="1" applyAlignment="1">
      <alignment vertical="center"/>
    </xf>
    <xf numFmtId="0" fontId="21" fillId="0" borderId="0" xfId="0" applyFont="1" applyAlignment="1">
      <alignment horizontal="right" vertical="center" wrapText="1" shrinkToFit="1"/>
    </xf>
    <xf numFmtId="0" fontId="23" fillId="2" borderId="0" xfId="0" applyFont="1" applyFill="1" applyAlignment="1">
      <alignment horizontal="right" vertical="center" wrapText="1"/>
    </xf>
    <xf numFmtId="165" fontId="10" fillId="2" borderId="0" xfId="1" applyNumberFormat="1" applyFont="1" applyFill="1" applyBorder="1" applyAlignment="1">
      <alignment horizontal="right" vertical="center"/>
    </xf>
    <xf numFmtId="166" fontId="10" fillId="2" borderId="0" xfId="1" applyNumberFormat="1" applyFont="1" applyFill="1" applyBorder="1" applyAlignment="1">
      <alignment horizontal="right" vertical="center"/>
    </xf>
    <xf numFmtId="167" fontId="16" fillId="2" borderId="0" xfId="2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3" fillId="2" borderId="0" xfId="3" applyFont="1" applyFill="1" applyAlignment="1">
      <alignment horizontal="right" vertical="center"/>
    </xf>
    <xf numFmtId="0" fontId="11" fillId="2" borderId="0" xfId="3" applyFont="1" applyFill="1" applyAlignment="1">
      <alignment horizontal="right" vertical="center"/>
    </xf>
    <xf numFmtId="0" fontId="19" fillId="3" borderId="5" xfId="0" applyFont="1" applyFill="1" applyBorder="1" applyAlignment="1">
      <alignment horizontal="right" vertical="center" wrapText="1" shrinkToFit="1"/>
    </xf>
    <xf numFmtId="166" fontId="11" fillId="3" borderId="5" xfId="1" applyNumberFormat="1" applyFont="1" applyFill="1" applyBorder="1" applyAlignment="1">
      <alignment horizontal="right" vertical="center" wrapText="1" shrinkToFit="1"/>
    </xf>
    <xf numFmtId="165" fontId="10" fillId="2" borderId="0" xfId="1" applyNumberFormat="1" applyFont="1" applyFill="1" applyBorder="1" applyAlignment="1">
      <alignment horizontal="right" vertical="center" wrapText="1" shrinkToFit="1"/>
    </xf>
    <xf numFmtId="167" fontId="16" fillId="2" borderId="0" xfId="2" applyNumberFormat="1" applyFont="1" applyFill="1" applyBorder="1" applyAlignment="1">
      <alignment horizontal="right" vertical="center" wrapText="1" shrinkToFit="1"/>
    </xf>
    <xf numFmtId="0" fontId="11" fillId="7" borderId="0" xfId="0" applyFont="1" applyFill="1" applyAlignment="1">
      <alignment horizontal="right" vertical="center" wrapText="1" shrinkToFit="1"/>
    </xf>
    <xf numFmtId="0" fontId="19" fillId="3" borderId="0" xfId="0" applyFont="1" applyFill="1" applyAlignment="1">
      <alignment horizontal="right" vertical="center" wrapText="1" shrinkToFit="1"/>
    </xf>
    <xf numFmtId="169" fontId="19" fillId="3" borderId="0" xfId="0" applyNumberFormat="1" applyFont="1" applyFill="1" applyAlignment="1">
      <alignment horizontal="right" vertical="center" wrapText="1" shrinkToFit="1"/>
    </xf>
    <xf numFmtId="37" fontId="13" fillId="7" borderId="0" xfId="0" applyNumberFormat="1" applyFont="1" applyFill="1" applyAlignment="1">
      <alignment horizontal="right" vertical="center" wrapText="1" shrinkToFit="1"/>
    </xf>
    <xf numFmtId="0" fontId="19" fillId="7" borderId="0" xfId="0" applyFont="1" applyFill="1" applyAlignment="1">
      <alignment horizontal="right" vertical="center" wrapText="1" shrinkToFit="1"/>
    </xf>
    <xf numFmtId="172" fontId="11" fillId="7" borderId="0" xfId="5" applyNumberFormat="1" applyFont="1" applyFill="1" applyBorder="1" applyAlignment="1">
      <alignment horizontal="right" vertical="center" wrapText="1" shrinkToFit="1"/>
    </xf>
    <xf numFmtId="0" fontId="11" fillId="3" borderId="0" xfId="0" applyFont="1" applyFill="1" applyAlignment="1">
      <alignment horizontal="right" vertical="center" wrapText="1" shrinkToFit="1"/>
    </xf>
    <xf numFmtId="172" fontId="11" fillId="3" borderId="0" xfId="5" applyNumberFormat="1" applyFont="1" applyFill="1" applyBorder="1" applyAlignment="1">
      <alignment horizontal="right" vertical="center" wrapText="1" shrinkToFit="1"/>
    </xf>
    <xf numFmtId="0" fontId="11" fillId="3" borderId="0" xfId="3" applyFont="1" applyFill="1" applyAlignment="1">
      <alignment horizontal="right" vertical="center" wrapText="1" shrinkToFit="1"/>
    </xf>
    <xf numFmtId="0" fontId="11" fillId="0" borderId="0" xfId="3" applyFont="1" applyAlignment="1">
      <alignment horizontal="right" vertical="center" wrapText="1" shrinkToFit="1"/>
    </xf>
    <xf numFmtId="0" fontId="23" fillId="2" borderId="0" xfId="3" applyFont="1" applyFill="1" applyAlignment="1">
      <alignment horizontal="left" vertical="center" wrapText="1" shrinkToFit="1"/>
    </xf>
    <xf numFmtId="0" fontId="16" fillId="7" borderId="3" xfId="0" applyFont="1" applyFill="1" applyBorder="1" applyAlignment="1">
      <alignment vertical="center" wrapText="1" shrinkToFit="1"/>
    </xf>
    <xf numFmtId="0" fontId="16" fillId="2" borderId="4" xfId="0" applyFont="1" applyFill="1" applyBorder="1" applyAlignment="1">
      <alignment vertical="center" wrapText="1" shrinkToFit="1"/>
    </xf>
    <xf numFmtId="0" fontId="16" fillId="7" borderId="0" xfId="0" applyFont="1" applyFill="1" applyAlignment="1">
      <alignment horizontal="left" vertical="center" wrapText="1" shrinkToFit="1"/>
    </xf>
    <xf numFmtId="0" fontId="16" fillId="3" borderId="4" xfId="0" applyFont="1" applyFill="1" applyBorder="1" applyAlignment="1">
      <alignment horizontal="left" vertical="center" wrapText="1" shrinkToFit="1"/>
    </xf>
    <xf numFmtId="0" fontId="11" fillId="7" borderId="0" xfId="0" applyFont="1" applyFill="1" applyAlignment="1">
      <alignment vertical="center" wrapText="1" shrinkToFit="1"/>
    </xf>
    <xf numFmtId="0" fontId="16" fillId="2" borderId="3" xfId="0" applyFont="1" applyFill="1" applyBorder="1" applyAlignment="1">
      <alignment vertical="center" wrapText="1" shrinkToFit="1"/>
    </xf>
    <xf numFmtId="0" fontId="16" fillId="7" borderId="0" xfId="0" applyFont="1" applyFill="1" applyAlignment="1">
      <alignment vertical="center" wrapText="1" shrinkToFit="1"/>
    </xf>
    <xf numFmtId="0" fontId="11" fillId="0" borderId="5" xfId="0" applyFont="1" applyBorder="1" applyAlignment="1">
      <alignment vertical="center" wrapText="1" shrinkToFit="1"/>
    </xf>
    <xf numFmtId="0" fontId="13" fillId="2" borderId="0" xfId="4" applyFont="1" applyFill="1" applyAlignment="1">
      <alignment vertical="center" wrapText="1" shrinkToFit="1"/>
    </xf>
    <xf numFmtId="0" fontId="16" fillId="3" borderId="0" xfId="0" quotePrefix="1" applyFont="1" applyFill="1" applyAlignment="1">
      <alignment horizontal="left" vertical="center" wrapText="1" shrinkToFit="1"/>
    </xf>
    <xf numFmtId="0" fontId="10" fillId="3" borderId="0" xfId="6" applyFont="1" applyFill="1" applyAlignment="1">
      <alignment vertical="center" wrapText="1" shrinkToFit="1"/>
    </xf>
    <xf numFmtId="0" fontId="17" fillId="2" borderId="0" xfId="0" applyFont="1" applyFill="1" applyAlignment="1">
      <alignment horizontal="left" vertical="center" wrapText="1" shrinkToFit="1"/>
    </xf>
    <xf numFmtId="0" fontId="13" fillId="7" borderId="0" xfId="0" applyFont="1" applyFill="1" applyAlignment="1">
      <alignment horizontal="right" vertical="center" wrapText="1" shrinkToFit="1"/>
    </xf>
    <xf numFmtId="172" fontId="13" fillId="7" borderId="0" xfId="5" applyNumberFormat="1" applyFont="1" applyFill="1" applyBorder="1" applyAlignment="1">
      <alignment horizontal="right" vertical="center" wrapText="1" shrinkToFit="1"/>
    </xf>
    <xf numFmtId="0" fontId="11" fillId="7" borderId="0" xfId="0" applyFont="1" applyFill="1" applyAlignment="1">
      <alignment horizontal="left" vertical="center" wrapText="1" indent="1" shrinkToFit="1"/>
    </xf>
    <xf numFmtId="0" fontId="11" fillId="3" borderId="0" xfId="0" applyFont="1" applyFill="1" applyAlignment="1">
      <alignment horizontal="left" vertical="center" wrapText="1" indent="1" shrinkToFit="1"/>
    </xf>
    <xf numFmtId="0" fontId="11" fillId="7" borderId="5" xfId="0" applyFont="1" applyFill="1" applyBorder="1" applyAlignment="1">
      <alignment horizontal="left" vertical="center" wrapText="1" indent="1" shrinkToFit="1"/>
    </xf>
    <xf numFmtId="0" fontId="10" fillId="7" borderId="0" xfId="0" applyFont="1" applyFill="1" applyAlignment="1">
      <alignment vertical="center" wrapText="1" shrinkToFit="1"/>
    </xf>
    <xf numFmtId="166" fontId="19" fillId="3" borderId="5" xfId="1" applyNumberFormat="1" applyFont="1" applyFill="1" applyBorder="1" applyAlignment="1">
      <alignment horizontal="right" vertical="center" wrapText="1" shrinkToFit="1"/>
    </xf>
    <xf numFmtId="165" fontId="19" fillId="3" borderId="0" xfId="1" applyNumberFormat="1" applyFont="1" applyFill="1" applyBorder="1" applyAlignment="1">
      <alignment horizontal="right" vertical="center" wrapText="1" shrinkToFit="1"/>
    </xf>
    <xf numFmtId="165" fontId="11" fillId="2" borderId="0" xfId="1" applyNumberFormat="1" applyFont="1" applyFill="1" applyBorder="1" applyAlignment="1">
      <alignment horizontal="right" vertical="center"/>
    </xf>
    <xf numFmtId="0" fontId="13" fillId="2" borderId="0" xfId="3" applyFont="1" applyFill="1" applyAlignment="1">
      <alignment horizontal="centerContinuous" vertical="center"/>
    </xf>
    <xf numFmtId="0" fontId="15" fillId="2" borderId="0" xfId="4" applyFont="1" applyFill="1" applyAlignment="1">
      <alignment vertical="center"/>
    </xf>
    <xf numFmtId="0" fontId="31" fillId="2" borderId="0" xfId="4" applyFont="1" applyFill="1" applyAlignment="1">
      <alignment horizontal="centerContinuous" vertical="center" shrinkToFit="1"/>
    </xf>
    <xf numFmtId="0" fontId="31" fillId="2" borderId="0" xfId="4" applyFont="1" applyFill="1" applyAlignment="1">
      <alignment vertical="center" shrinkToFit="1"/>
    </xf>
    <xf numFmtId="0" fontId="13" fillId="2" borderId="0" xfId="3" applyFont="1" applyFill="1" applyAlignment="1">
      <alignment horizontal="centerContinuous" vertical="center" wrapText="1"/>
    </xf>
    <xf numFmtId="0" fontId="15" fillId="2" borderId="0" xfId="4" applyFont="1" applyFill="1" applyAlignment="1">
      <alignment vertical="center" wrapText="1"/>
    </xf>
    <xf numFmtId="165" fontId="13" fillId="2" borderId="0" xfId="1" applyNumberFormat="1" applyFont="1" applyFill="1" applyBorder="1" applyAlignment="1">
      <alignment horizontal="right" vertical="center" wrapText="1" shrinkToFit="1"/>
    </xf>
    <xf numFmtId="165" fontId="13" fillId="7" borderId="0" xfId="1" applyNumberFormat="1" applyFont="1" applyFill="1" applyBorder="1" applyAlignment="1">
      <alignment horizontal="right" vertical="center" wrapText="1" shrinkToFit="1"/>
    </xf>
    <xf numFmtId="165" fontId="13" fillId="7" borderId="3" xfId="1" applyNumberFormat="1" applyFont="1" applyFill="1" applyBorder="1" applyAlignment="1">
      <alignment horizontal="right" vertical="center" wrapText="1" shrinkToFit="1"/>
    </xf>
    <xf numFmtId="165" fontId="13" fillId="2" borderId="4" xfId="1" applyNumberFormat="1" applyFont="1" applyFill="1" applyBorder="1" applyAlignment="1">
      <alignment horizontal="right" vertical="center" wrapText="1" shrinkToFit="1"/>
    </xf>
    <xf numFmtId="165" fontId="13" fillId="3" borderId="5" xfId="1" applyNumberFormat="1" applyFont="1" applyFill="1" applyBorder="1" applyAlignment="1">
      <alignment horizontal="right" vertical="center" wrapText="1" shrinkToFit="1"/>
    </xf>
    <xf numFmtId="165" fontId="13" fillId="3" borderId="4" xfId="1" applyNumberFormat="1" applyFont="1" applyFill="1" applyBorder="1" applyAlignment="1">
      <alignment horizontal="right" vertical="center" wrapText="1" shrinkToFit="1"/>
    </xf>
    <xf numFmtId="165" fontId="13" fillId="3" borderId="0" xfId="1" applyNumberFormat="1" applyFont="1" applyFill="1" applyBorder="1" applyAlignment="1">
      <alignment horizontal="right" vertical="center" wrapText="1" shrinkToFit="1"/>
    </xf>
    <xf numFmtId="166" fontId="13" fillId="3" borderId="0" xfId="1" applyNumberFormat="1" applyFont="1" applyFill="1" applyBorder="1" applyAlignment="1">
      <alignment horizontal="right" vertical="center" wrapText="1" shrinkToFit="1"/>
    </xf>
    <xf numFmtId="166" fontId="13" fillId="7" borderId="5" xfId="1" applyNumberFormat="1" applyFont="1" applyFill="1" applyBorder="1" applyAlignment="1">
      <alignment horizontal="right" vertical="center" wrapText="1" shrinkToFit="1"/>
    </xf>
    <xf numFmtId="165" fontId="13" fillId="0" borderId="3" xfId="1" applyNumberFormat="1" applyFont="1" applyFill="1" applyBorder="1" applyAlignment="1">
      <alignment horizontal="right" vertical="center" wrapText="1" shrinkToFit="1"/>
    </xf>
    <xf numFmtId="0" fontId="13" fillId="3" borderId="0" xfId="0" applyFont="1" applyFill="1" applyAlignment="1">
      <alignment horizontal="right" vertical="center" wrapText="1" shrinkToFit="1"/>
    </xf>
    <xf numFmtId="37" fontId="13" fillId="3" borderId="0" xfId="0" applyNumberFormat="1" applyFont="1" applyFill="1" applyAlignment="1">
      <alignment horizontal="right" vertical="center" wrapText="1" shrinkToFit="1"/>
    </xf>
    <xf numFmtId="10" fontId="10" fillId="3" borderId="0" xfId="2" applyNumberFormat="1" applyFont="1" applyFill="1" applyBorder="1" applyAlignment="1">
      <alignment horizontal="right" vertical="center" wrapText="1" shrinkToFit="1"/>
    </xf>
    <xf numFmtId="164" fontId="16" fillId="3" borderId="0" xfId="1" applyFont="1" applyFill="1" applyBorder="1" applyAlignment="1">
      <alignment horizontal="right" vertical="center" wrapText="1" shrinkToFit="1"/>
    </xf>
    <xf numFmtId="0" fontId="16" fillId="2" borderId="3" xfId="0" applyFont="1" applyFill="1" applyBorder="1" applyAlignment="1">
      <alignment wrapText="1"/>
    </xf>
    <xf numFmtId="37" fontId="21" fillId="3" borderId="0" xfId="0" applyNumberFormat="1" applyFont="1" applyFill="1" applyAlignment="1">
      <alignment horizontal="right" vertical="center" wrapText="1" shrinkToFit="1"/>
    </xf>
    <xf numFmtId="0" fontId="21" fillId="3" borderId="0" xfId="0" applyFont="1" applyFill="1" applyAlignment="1">
      <alignment horizontal="right" vertical="center" wrapText="1" shrinkToFit="1"/>
    </xf>
    <xf numFmtId="172" fontId="21" fillId="3" borderId="0" xfId="5" applyNumberFormat="1" applyFont="1" applyFill="1" applyBorder="1" applyAlignment="1">
      <alignment horizontal="right" vertical="center" wrapText="1" shrinkToFit="1"/>
    </xf>
    <xf numFmtId="0" fontId="22" fillId="5" borderId="0" xfId="0" applyFont="1" applyFill="1" applyAlignment="1">
      <alignment horizontal="center" vertical="center" wrapText="1" shrinkToFit="1"/>
    </xf>
    <xf numFmtId="0" fontId="21" fillId="5" borderId="0" xfId="0" applyFont="1" applyFill="1" applyAlignment="1">
      <alignment horizontal="center" vertical="center" wrapText="1" shrinkToFit="1"/>
    </xf>
    <xf numFmtId="0" fontId="21" fillId="6" borderId="0" xfId="0" applyFont="1" applyFill="1" applyAlignment="1">
      <alignment horizontal="center" vertical="center" wrapText="1" shrinkToFit="1"/>
    </xf>
    <xf numFmtId="0" fontId="26" fillId="2" borderId="0" xfId="0" applyFont="1" applyFill="1" applyAlignment="1">
      <alignment horizontal="left" vertical="center" wrapText="1"/>
    </xf>
    <xf numFmtId="166" fontId="11" fillId="2" borderId="6" xfId="1" applyNumberFormat="1" applyFont="1" applyFill="1" applyBorder="1" applyAlignment="1">
      <alignment horizontal="right" vertical="center" wrapText="1" shrinkToFit="1"/>
    </xf>
    <xf numFmtId="166" fontId="11" fillId="2" borderId="1" xfId="1" applyNumberFormat="1" applyFont="1" applyFill="1" applyBorder="1" applyAlignment="1">
      <alignment horizontal="right" vertical="center" wrapText="1" shrinkToFit="1"/>
    </xf>
    <xf numFmtId="165" fontId="11" fillId="2" borderId="0" xfId="0" applyNumberFormat="1" applyFont="1" applyFill="1" applyAlignment="1">
      <alignment vertical="center"/>
    </xf>
    <xf numFmtId="165" fontId="36" fillId="2" borderId="0" xfId="0" applyNumberFormat="1" applyFont="1" applyFill="1" applyAlignment="1">
      <alignment horizontal="left" vertical="center"/>
    </xf>
    <xf numFmtId="0" fontId="36" fillId="2" borderId="0" xfId="0" applyFont="1" applyFill="1" applyAlignment="1">
      <alignment vertical="center"/>
    </xf>
    <xf numFmtId="167" fontId="36" fillId="2" borderId="0" xfId="2" applyNumberFormat="1" applyFont="1" applyFill="1" applyAlignment="1">
      <alignment vertical="center"/>
    </xf>
    <xf numFmtId="0" fontId="25" fillId="2" borderId="0" xfId="0" applyFont="1" applyFill="1" applyAlignment="1">
      <alignment vertical="center" wrapText="1" shrinkToFit="1"/>
    </xf>
    <xf numFmtId="0" fontId="36" fillId="0" borderId="0" xfId="0" applyFont="1"/>
    <xf numFmtId="0" fontId="2" fillId="0" borderId="0" xfId="0" applyFont="1"/>
    <xf numFmtId="167" fontId="39" fillId="0" borderId="0" xfId="2" applyNumberFormat="1" applyFont="1" applyBorder="1" applyAlignment="1">
      <alignment horizontal="center"/>
    </xf>
    <xf numFmtId="167" fontId="42" fillId="0" borderId="0" xfId="2" applyNumberFormat="1" applyFont="1" applyFill="1" applyBorder="1" applyAlignment="1">
      <alignment horizontal="center" vertical="center" wrapText="1"/>
    </xf>
    <xf numFmtId="167" fontId="39" fillId="0" borderId="0" xfId="2" applyNumberFormat="1" applyFont="1" applyFill="1" applyBorder="1" applyAlignment="1">
      <alignment horizontal="center"/>
    </xf>
    <xf numFmtId="0" fontId="39" fillId="0" borderId="0" xfId="0" applyFont="1"/>
    <xf numFmtId="0" fontId="43" fillId="2" borderId="0" xfId="4" applyFont="1" applyFill="1" applyAlignment="1">
      <alignment vertical="center" shrinkToFit="1"/>
    </xf>
    <xf numFmtId="0" fontId="44" fillId="2" borderId="0" xfId="4" applyFont="1" applyFill="1"/>
    <xf numFmtId="0" fontId="47" fillId="2" borderId="0" xfId="4" applyFont="1" applyFill="1" applyAlignment="1">
      <alignment horizontal="center" vertical="center" wrapText="1" shrinkToFit="1"/>
    </xf>
    <xf numFmtId="0" fontId="51" fillId="2" borderId="0" xfId="4" applyFont="1" applyFill="1" applyAlignment="1">
      <alignment vertical="center"/>
    </xf>
    <xf numFmtId="0" fontId="56" fillId="2" borderId="0" xfId="4" applyFont="1" applyFill="1" applyAlignment="1">
      <alignment horizontal="centerContinuous" vertical="center"/>
    </xf>
    <xf numFmtId="0" fontId="55" fillId="2" borderId="0" xfId="4" applyFont="1" applyFill="1" applyAlignment="1">
      <alignment vertical="center"/>
    </xf>
    <xf numFmtId="0" fontId="53" fillId="2" borderId="0" xfId="4" applyFont="1" applyFill="1" applyAlignment="1">
      <alignment vertical="center"/>
    </xf>
    <xf numFmtId="0" fontId="56" fillId="2" borderId="0" xfId="4" applyFont="1" applyFill="1" applyAlignment="1">
      <alignment horizontal="left" vertical="center"/>
    </xf>
    <xf numFmtId="0" fontId="55" fillId="2" borderId="0" xfId="4" applyFont="1" applyFill="1" applyAlignment="1">
      <alignment horizontal="centerContinuous" vertical="center"/>
    </xf>
    <xf numFmtId="0" fontId="56" fillId="2" borderId="0" xfId="4" applyFont="1" applyFill="1" applyAlignment="1">
      <alignment horizontal="center" vertical="center"/>
    </xf>
    <xf numFmtId="0" fontId="53" fillId="2" borderId="0" xfId="4" applyFont="1" applyFill="1" applyAlignment="1">
      <alignment horizontal="centerContinuous" vertical="center"/>
    </xf>
    <xf numFmtId="0" fontId="55" fillId="2" borderId="0" xfId="3" applyFont="1" applyFill="1" applyAlignment="1">
      <alignment horizontal="centerContinuous" vertical="center" wrapText="1"/>
    </xf>
    <xf numFmtId="0" fontId="55" fillId="2" borderId="0" xfId="3" applyFont="1" applyFill="1" applyAlignment="1">
      <alignment horizontal="centerContinuous" vertical="center"/>
    </xf>
    <xf numFmtId="0" fontId="58" fillId="2" borderId="0" xfId="4" applyFont="1" applyFill="1" applyAlignment="1">
      <alignment horizontal="centerContinuous" vertical="center" shrinkToFit="1"/>
    </xf>
    <xf numFmtId="0" fontId="58" fillId="2" borderId="0" xfId="4" applyFont="1" applyFill="1" applyAlignment="1">
      <alignment horizontal="centerContinuous" vertical="center"/>
    </xf>
    <xf numFmtId="0" fontId="58" fillId="2" borderId="0" xfId="4" applyFont="1" applyFill="1" applyAlignment="1">
      <alignment vertical="center" shrinkToFit="1"/>
    </xf>
    <xf numFmtId="0" fontId="50" fillId="0" borderId="0" xfId="4" applyFont="1" applyAlignment="1">
      <alignment horizontal="centerContinuous" vertical="center" shrinkToFit="1"/>
    </xf>
    <xf numFmtId="0" fontId="58" fillId="2" borderId="0" xfId="4" applyFont="1" applyFill="1" applyAlignment="1">
      <alignment vertical="center"/>
    </xf>
    <xf numFmtId="0" fontId="58" fillId="2" borderId="0" xfId="4" applyFont="1" applyFill="1" applyAlignment="1">
      <alignment vertical="center" wrapText="1"/>
    </xf>
    <xf numFmtId="0" fontId="59" fillId="2" borderId="0" xfId="4" applyFont="1" applyFill="1" applyAlignment="1">
      <alignment horizontal="center" vertical="center" wrapText="1" shrinkToFit="1"/>
    </xf>
    <xf numFmtId="171" fontId="52" fillId="0" borderId="0" xfId="4" applyNumberFormat="1" applyFont="1" applyAlignment="1">
      <alignment horizontal="centerContinuous" vertical="center" wrapText="1" shrinkToFit="1"/>
    </xf>
    <xf numFmtId="0" fontId="52" fillId="0" borderId="0" xfId="4" applyFont="1" applyAlignment="1">
      <alignment horizontal="centerContinuous" vertical="center" wrapText="1" shrinkToFit="1"/>
    </xf>
    <xf numFmtId="164" fontId="53" fillId="3" borderId="0" xfId="1" applyFont="1" applyFill="1" applyBorder="1" applyAlignment="1">
      <alignment horizontal="left" vertical="center" wrapText="1" shrinkToFit="1"/>
    </xf>
    <xf numFmtId="10" fontId="53" fillId="3" borderId="0" xfId="2" applyNumberFormat="1" applyFont="1" applyFill="1" applyBorder="1" applyAlignment="1">
      <alignment horizontal="center" vertical="center" wrapText="1" shrinkToFit="1"/>
    </xf>
    <xf numFmtId="10" fontId="53" fillId="0" borderId="0" xfId="2" applyNumberFormat="1" applyFont="1" applyFill="1" applyBorder="1" applyAlignment="1">
      <alignment horizontal="center" vertical="center" wrapText="1" shrinkToFit="1"/>
    </xf>
    <xf numFmtId="10" fontId="53" fillId="0" borderId="0" xfId="2" applyNumberFormat="1" applyFont="1" applyFill="1" applyBorder="1" applyAlignment="1">
      <alignment horizontal="right" vertical="center" wrapText="1" shrinkToFit="1"/>
    </xf>
    <xf numFmtId="164" fontId="53" fillId="0" borderId="0" xfId="1" applyFont="1" applyFill="1" applyBorder="1" applyAlignment="1">
      <alignment horizontal="right" vertical="center" wrapText="1" shrinkToFit="1"/>
    </xf>
    <xf numFmtId="168" fontId="53" fillId="0" borderId="0" xfId="1" applyNumberFormat="1" applyFont="1" applyFill="1" applyBorder="1" applyAlignment="1">
      <alignment horizontal="right" vertical="center" wrapText="1" shrinkToFit="1"/>
    </xf>
    <xf numFmtId="10" fontId="58" fillId="2" borderId="0" xfId="4" applyNumberFormat="1" applyFont="1" applyFill="1" applyAlignment="1">
      <alignment vertical="center"/>
    </xf>
    <xf numFmtId="164" fontId="58" fillId="2" borderId="0" xfId="4" applyNumberFormat="1" applyFont="1" applyFill="1" applyAlignment="1">
      <alignment vertical="center"/>
    </xf>
    <xf numFmtId="168" fontId="58" fillId="2" borderId="0" xfId="4" applyNumberFormat="1" applyFont="1" applyFill="1" applyAlignment="1">
      <alignment vertical="center"/>
    </xf>
    <xf numFmtId="0" fontId="60" fillId="0" borderId="0" xfId="0" applyFont="1"/>
    <xf numFmtId="0" fontId="57" fillId="0" borderId="0" xfId="0" applyFont="1"/>
    <xf numFmtId="164" fontId="53" fillId="3" borderId="0" xfId="1" applyFont="1" applyFill="1" applyBorder="1" applyAlignment="1">
      <alignment horizontal="center" vertical="center" wrapText="1" shrinkToFit="1"/>
    </xf>
    <xf numFmtId="0" fontId="63" fillId="2" borderId="0" xfId="4" applyFont="1" applyFill="1" applyAlignment="1">
      <alignment vertical="center"/>
    </xf>
    <xf numFmtId="0" fontId="63" fillId="2" borderId="0" xfId="4" applyFont="1" applyFill="1" applyAlignment="1">
      <alignment vertical="center" wrapText="1"/>
    </xf>
    <xf numFmtId="166" fontId="53" fillId="2" borderId="0" xfId="1" applyNumberFormat="1" applyFont="1" applyFill="1" applyBorder="1" applyAlignment="1">
      <alignment horizontal="right" vertical="center"/>
    </xf>
    <xf numFmtId="169" fontId="58" fillId="2" borderId="0" xfId="4" applyNumberFormat="1" applyFont="1" applyFill="1" applyAlignment="1">
      <alignment vertical="center" shrinkToFit="1"/>
    </xf>
    <xf numFmtId="0" fontId="54" fillId="2" borderId="0" xfId="4" applyFont="1" applyFill="1" applyAlignment="1">
      <alignment vertical="center"/>
    </xf>
    <xf numFmtId="0" fontId="65" fillId="2" borderId="0" xfId="4" applyFont="1" applyFill="1" applyAlignment="1">
      <alignment horizontal="left" vertical="center"/>
    </xf>
    <xf numFmtId="0" fontId="66" fillId="2" borderId="0" xfId="4" applyFont="1" applyFill="1" applyAlignment="1">
      <alignment vertical="center"/>
    </xf>
    <xf numFmtId="0" fontId="66" fillId="2" borderId="0" xfId="4" applyFont="1" applyFill="1" applyAlignment="1">
      <alignment horizontal="centerContinuous" vertical="center"/>
    </xf>
    <xf numFmtId="0" fontId="67" fillId="2" borderId="0" xfId="3" applyFont="1" applyFill="1" applyAlignment="1">
      <alignment horizontal="centerContinuous" vertical="center" wrapText="1"/>
    </xf>
    <xf numFmtId="0" fontId="67" fillId="2" borderId="0" xfId="3" applyFont="1" applyFill="1" applyAlignment="1">
      <alignment horizontal="centerContinuous" vertical="center"/>
    </xf>
    <xf numFmtId="0" fontId="68" fillId="2" borderId="0" xfId="4" applyFont="1" applyFill="1" applyAlignment="1">
      <alignment horizontal="centerContinuous" vertical="center" shrinkToFit="1"/>
    </xf>
    <xf numFmtId="0" fontId="68" fillId="2" borderId="0" xfId="4" applyFont="1" applyFill="1" applyAlignment="1">
      <alignment horizontal="centerContinuous" vertical="center"/>
    </xf>
    <xf numFmtId="0" fontId="67" fillId="2" borderId="0" xfId="4" applyFont="1" applyFill="1" applyAlignment="1">
      <alignment horizontal="centerContinuous" vertical="center"/>
    </xf>
    <xf numFmtId="0" fontId="68" fillId="2" borderId="0" xfId="4" applyFont="1" applyFill="1" applyAlignment="1">
      <alignment vertical="center" wrapText="1"/>
    </xf>
    <xf numFmtId="0" fontId="68" fillId="2" borderId="0" xfId="4" applyFont="1" applyFill="1" applyAlignment="1">
      <alignment vertical="center" shrinkToFit="1"/>
    </xf>
    <xf numFmtId="0" fontId="70" fillId="0" borderId="0" xfId="4" applyFont="1" applyAlignment="1">
      <alignment horizontal="centerContinuous" vertical="center" wrapText="1" shrinkToFit="1"/>
    </xf>
    <xf numFmtId="0" fontId="68" fillId="2" borderId="0" xfId="4" applyFont="1" applyFill="1" applyAlignment="1">
      <alignment vertical="center"/>
    </xf>
    <xf numFmtId="0" fontId="67" fillId="2" borderId="0" xfId="4" applyFont="1" applyFill="1" applyAlignment="1">
      <alignment horizontal="center" vertical="center"/>
    </xf>
    <xf numFmtId="164" fontId="66" fillId="3" borderId="0" xfId="1" applyFont="1" applyFill="1" applyBorder="1" applyAlignment="1">
      <alignment horizontal="left" vertical="center" wrapText="1" shrinkToFit="1"/>
    </xf>
    <xf numFmtId="0" fontId="66" fillId="0" borderId="0" xfId="4" applyFont="1" applyAlignment="1">
      <alignment horizontal="left" vertical="center" wrapText="1" shrinkToFit="1"/>
    </xf>
    <xf numFmtId="0" fontId="72" fillId="3" borderId="0" xfId="4" applyFont="1" applyFill="1" applyAlignment="1">
      <alignment horizontal="center" vertical="center" wrapText="1" shrinkToFit="1"/>
    </xf>
    <xf numFmtId="168" fontId="73" fillId="0" borderId="0" xfId="1" applyNumberFormat="1" applyFont="1" applyFill="1" applyBorder="1" applyAlignment="1">
      <alignment horizontal="right" vertical="center" wrapText="1" shrinkToFit="1"/>
    </xf>
    <xf numFmtId="164" fontId="68" fillId="2" borderId="0" xfId="4" applyNumberFormat="1" applyFont="1" applyFill="1" applyAlignment="1">
      <alignment vertical="center"/>
    </xf>
    <xf numFmtId="0" fontId="72" fillId="3" borderId="10" xfId="4" applyFont="1" applyFill="1" applyBorder="1" applyAlignment="1">
      <alignment horizontal="center" vertical="center" wrapText="1" shrinkToFit="1"/>
    </xf>
    <xf numFmtId="10" fontId="68" fillId="2" borderId="0" xfId="4" applyNumberFormat="1" applyFont="1" applyFill="1" applyAlignment="1">
      <alignment vertical="center"/>
    </xf>
    <xf numFmtId="164" fontId="66" fillId="0" borderId="0" xfId="1" applyFont="1" applyFill="1" applyBorder="1" applyAlignment="1">
      <alignment horizontal="left" vertical="center" wrapText="1" indent="2" shrinkToFit="1"/>
    </xf>
    <xf numFmtId="166" fontId="66" fillId="0" borderId="0" xfId="1" applyNumberFormat="1" applyFont="1" applyFill="1" applyBorder="1" applyAlignment="1">
      <alignment horizontal="center" vertical="center" wrapText="1" shrinkToFit="1"/>
    </xf>
    <xf numFmtId="168" fontId="66" fillId="0" borderId="0" xfId="1" applyNumberFormat="1" applyFont="1" applyFill="1" applyBorder="1" applyAlignment="1">
      <alignment horizontal="center" vertical="center" wrapText="1" shrinkToFit="1"/>
    </xf>
    <xf numFmtId="164" fontId="68" fillId="2" borderId="0" xfId="4" applyNumberFormat="1" applyFont="1" applyFill="1" applyAlignment="1">
      <alignment horizontal="center" vertical="center"/>
    </xf>
    <xf numFmtId="167" fontId="66" fillId="0" borderId="0" xfId="2" applyNumberFormat="1" applyFont="1" applyFill="1" applyBorder="1" applyAlignment="1">
      <alignment horizontal="center" vertical="center" wrapText="1" shrinkToFit="1"/>
    </xf>
    <xf numFmtId="168" fontId="68" fillId="2" borderId="0" xfId="4" applyNumberFormat="1" applyFont="1" applyFill="1" applyAlignment="1">
      <alignment vertical="center"/>
    </xf>
    <xf numFmtId="164" fontId="66" fillId="7" borderId="0" xfId="1" applyFont="1" applyFill="1" applyBorder="1" applyAlignment="1">
      <alignment horizontal="left" vertical="center" wrapText="1" shrinkToFit="1"/>
    </xf>
    <xf numFmtId="166" fontId="66" fillId="7" borderId="0" xfId="1" applyNumberFormat="1" applyFont="1" applyFill="1" applyBorder="1" applyAlignment="1">
      <alignment horizontal="center" vertical="center" wrapText="1" shrinkToFit="1"/>
    </xf>
    <xf numFmtId="167" fontId="66" fillId="7" borderId="0" xfId="2" applyNumberFormat="1" applyFont="1" applyFill="1" applyBorder="1" applyAlignment="1">
      <alignment horizontal="center" vertical="center" wrapText="1" shrinkToFit="1"/>
    </xf>
    <xf numFmtId="0" fontId="66" fillId="0" borderId="0" xfId="4" applyFont="1" applyAlignment="1">
      <alignment vertical="center" wrapText="1" shrinkToFit="1"/>
    </xf>
    <xf numFmtId="164" fontId="67" fillId="3" borderId="7" xfId="1" applyFont="1" applyFill="1" applyBorder="1" applyAlignment="1">
      <alignment horizontal="left" vertical="center" wrapText="1" shrinkToFit="1"/>
    </xf>
    <xf numFmtId="164" fontId="67" fillId="3" borderId="7" xfId="1" applyFont="1" applyFill="1" applyBorder="1" applyAlignment="1">
      <alignment horizontal="center" vertical="center" wrapText="1" shrinkToFit="1"/>
    </xf>
    <xf numFmtId="167" fontId="67" fillId="3" borderId="7" xfId="2" applyNumberFormat="1" applyFont="1" applyFill="1" applyBorder="1" applyAlignment="1">
      <alignment horizontal="center" vertical="center" wrapText="1" shrinkToFit="1"/>
    </xf>
    <xf numFmtId="164" fontId="67" fillId="3" borderId="0" xfId="1" applyFont="1" applyFill="1" applyBorder="1" applyAlignment="1">
      <alignment horizontal="left" vertical="center" wrapText="1" shrinkToFit="1"/>
    </xf>
    <xf numFmtId="164" fontId="67" fillId="3" borderId="0" xfId="1" applyFont="1" applyFill="1" applyBorder="1" applyAlignment="1">
      <alignment horizontal="center" vertical="center" wrapText="1" shrinkToFit="1"/>
    </xf>
    <xf numFmtId="167" fontId="67" fillId="3" borderId="0" xfId="2" applyNumberFormat="1" applyFont="1" applyFill="1" applyBorder="1" applyAlignment="1">
      <alignment horizontal="center" vertical="center" wrapText="1" shrinkToFit="1"/>
    </xf>
    <xf numFmtId="164" fontId="68" fillId="0" borderId="0" xfId="4" applyNumberFormat="1" applyFont="1" applyAlignment="1">
      <alignment vertical="center"/>
    </xf>
    <xf numFmtId="168" fontId="68" fillId="0" borderId="0" xfId="4" applyNumberFormat="1" applyFont="1" applyAlignment="1">
      <alignment vertical="center"/>
    </xf>
    <xf numFmtId="0" fontId="66" fillId="0" borderId="0" xfId="4" applyFont="1" applyAlignment="1">
      <alignment vertical="center"/>
    </xf>
    <xf numFmtId="0" fontId="69" fillId="8" borderId="7" xfId="4" applyFont="1" applyFill="1" applyBorder="1" applyAlignment="1">
      <alignment vertical="center" shrinkToFit="1"/>
    </xf>
    <xf numFmtId="0" fontId="69" fillId="0" borderId="0" xfId="4" applyFont="1" applyAlignment="1">
      <alignment vertical="center" shrinkToFit="1"/>
    </xf>
    <xf numFmtId="164" fontId="44" fillId="0" borderId="0" xfId="1" applyFont="1" applyFill="1" applyBorder="1" applyAlignment="1">
      <alignment vertical="center" wrapText="1" shrinkToFit="1"/>
    </xf>
    <xf numFmtId="0" fontId="70" fillId="3" borderId="2" xfId="4" applyFont="1" applyFill="1" applyBorder="1" applyAlignment="1">
      <alignment horizontal="center" vertical="center" wrapText="1" shrinkToFit="1"/>
    </xf>
    <xf numFmtId="0" fontId="67" fillId="3" borderId="2" xfId="4" applyFont="1" applyFill="1" applyBorder="1" applyAlignment="1">
      <alignment horizontal="center" vertical="center" wrapText="1" shrinkToFit="1"/>
    </xf>
    <xf numFmtId="0" fontId="66" fillId="2" borderId="0" xfId="4" applyFont="1" applyFill="1" applyAlignment="1">
      <alignment horizontal="left" vertical="center" wrapText="1" indent="2"/>
    </xf>
    <xf numFmtId="165" fontId="66" fillId="2" borderId="0" xfId="1" applyNumberFormat="1" applyFont="1" applyFill="1" applyBorder="1" applyAlignment="1">
      <alignment horizontal="right" vertical="center" wrapText="1" indent="1"/>
    </xf>
    <xf numFmtId="167" fontId="66" fillId="2" borderId="0" xfId="2" applyNumberFormat="1" applyFont="1" applyFill="1" applyBorder="1" applyAlignment="1">
      <alignment horizontal="right" vertical="center" wrapText="1" indent="1"/>
    </xf>
    <xf numFmtId="0" fontId="66" fillId="7" borderId="0" xfId="4" applyFont="1" applyFill="1" applyAlignment="1">
      <alignment vertical="center" wrapText="1"/>
    </xf>
    <xf numFmtId="165" fontId="66" fillId="7" borderId="0" xfId="1" applyNumberFormat="1" applyFont="1" applyFill="1" applyBorder="1" applyAlignment="1">
      <alignment horizontal="right" vertical="center" wrapText="1" indent="1"/>
    </xf>
    <xf numFmtId="167" fontId="66" fillId="7" borderId="0" xfId="2" applyNumberFormat="1" applyFont="1" applyFill="1" applyBorder="1" applyAlignment="1">
      <alignment horizontal="right" vertical="center" wrapText="1" indent="1"/>
    </xf>
    <xf numFmtId="0" fontId="29" fillId="3" borderId="0" xfId="0" applyFont="1" applyFill="1" applyAlignment="1">
      <alignment vertical="center"/>
    </xf>
    <xf numFmtId="167" fontId="53" fillId="2" borderId="0" xfId="2" applyNumberFormat="1" applyFont="1" applyFill="1" applyBorder="1" applyAlignment="1">
      <alignment horizontal="right" wrapText="1" shrinkToFit="1"/>
    </xf>
    <xf numFmtId="0" fontId="11" fillId="0" borderId="0" xfId="0" applyFont="1" applyAlignment="1">
      <alignment vertical="center"/>
    </xf>
    <xf numFmtId="0" fontId="55" fillId="2" borderId="0" xfId="4" applyFont="1" applyFill="1" applyAlignment="1">
      <alignment vertical="center" wrapText="1" shrinkToFit="1"/>
    </xf>
    <xf numFmtId="165" fontId="56" fillId="2" borderId="0" xfId="1" applyNumberFormat="1" applyFont="1" applyFill="1" applyBorder="1" applyAlignment="1">
      <alignment horizontal="right" vertical="center" wrapText="1" shrinkToFit="1"/>
    </xf>
    <xf numFmtId="165" fontId="54" fillId="2" borderId="0" xfId="1" applyNumberFormat="1" applyFont="1" applyFill="1" applyBorder="1" applyAlignment="1">
      <alignment horizontal="right" vertical="center" wrapText="1" shrinkToFit="1"/>
    </xf>
    <xf numFmtId="166" fontId="56" fillId="2" borderId="0" xfId="1" applyNumberFormat="1" applyFont="1" applyFill="1" applyBorder="1" applyAlignment="1">
      <alignment horizontal="right" vertical="center" wrapText="1" shrinkToFit="1"/>
    </xf>
    <xf numFmtId="167" fontId="54" fillId="2" borderId="0" xfId="2" applyNumberFormat="1" applyFont="1" applyFill="1" applyBorder="1" applyAlignment="1">
      <alignment horizontal="right" vertical="center" wrapText="1" shrinkToFit="1"/>
    </xf>
    <xf numFmtId="0" fontId="53" fillId="3" borderId="0" xfId="0" applyFont="1" applyFill="1" applyAlignment="1">
      <alignment vertical="center" wrapText="1" shrinkToFit="1"/>
    </xf>
    <xf numFmtId="0" fontId="75" fillId="2" borderId="0" xfId="9" applyFont="1" applyFill="1" applyAlignment="1">
      <alignment horizontal="left"/>
    </xf>
    <xf numFmtId="0" fontId="57" fillId="0" borderId="0" xfId="0" applyFont="1" applyAlignment="1">
      <alignment horizontal="left" vertical="center"/>
    </xf>
    <xf numFmtId="0" fontId="75" fillId="2" borderId="0" xfId="0" applyFont="1" applyFill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11" fillId="3" borderId="0" xfId="0" applyFont="1" applyFill="1"/>
    <xf numFmtId="0" fontId="75" fillId="2" borderId="0" xfId="10" applyFont="1" applyFill="1"/>
    <xf numFmtId="0" fontId="2" fillId="0" borderId="0" xfId="0" applyFont="1" applyAlignment="1">
      <alignment horizontal="center"/>
    </xf>
    <xf numFmtId="0" fontId="75" fillId="0" borderId="0" xfId="9" applyFont="1" applyAlignment="1">
      <alignment vertical="center"/>
    </xf>
    <xf numFmtId="165" fontId="67" fillId="3" borderId="7" xfId="1" applyNumberFormat="1" applyFont="1" applyFill="1" applyBorder="1" applyAlignment="1">
      <alignment horizontal="left" vertical="center" wrapText="1" shrinkToFit="1"/>
    </xf>
    <xf numFmtId="0" fontId="66" fillId="7" borderId="0" xfId="4" applyFont="1" applyFill="1" applyAlignment="1">
      <alignment horizontal="left" vertical="center" wrapText="1"/>
    </xf>
    <xf numFmtId="0" fontId="36" fillId="0" borderId="0" xfId="0" applyFont="1" applyAlignment="1">
      <alignment vertical="center"/>
    </xf>
    <xf numFmtId="0" fontId="51" fillId="3" borderId="0" xfId="4" applyFont="1" applyFill="1" applyAlignment="1">
      <alignment vertical="center"/>
    </xf>
    <xf numFmtId="166" fontId="68" fillId="2" borderId="0" xfId="4" applyNumberFormat="1" applyFont="1" applyFill="1" applyAlignment="1">
      <alignment vertical="center"/>
    </xf>
    <xf numFmtId="43" fontId="66" fillId="2" borderId="0" xfId="4" applyNumberFormat="1" applyFont="1" applyFill="1" applyAlignment="1">
      <alignment vertical="center"/>
    </xf>
    <xf numFmtId="0" fontId="16" fillId="3" borderId="0" xfId="0" applyFont="1" applyFill="1" applyAlignment="1">
      <alignment horizontal="left" vertical="center" wrapText="1"/>
    </xf>
    <xf numFmtId="167" fontId="53" fillId="3" borderId="0" xfId="2" applyNumberFormat="1" applyFont="1" applyFill="1" applyBorder="1" applyAlignment="1">
      <alignment horizontal="right" wrapText="1" shrinkToFit="1"/>
    </xf>
    <xf numFmtId="0" fontId="16" fillId="2" borderId="0" xfId="0" applyFont="1" applyFill="1" applyAlignment="1">
      <alignment vertical="center" wrapText="1"/>
    </xf>
    <xf numFmtId="166" fontId="16" fillId="2" borderId="0" xfId="1" applyNumberFormat="1" applyFont="1" applyFill="1" applyBorder="1" applyAlignment="1">
      <alignment horizontal="right" vertical="center" wrapText="1" shrinkToFit="1"/>
    </xf>
    <xf numFmtId="0" fontId="54" fillId="3" borderId="0" xfId="0" applyFont="1" applyFill="1" applyAlignment="1">
      <alignment horizontal="left" vertical="center" wrapText="1"/>
    </xf>
    <xf numFmtId="0" fontId="32" fillId="0" borderId="0" xfId="4" applyFont="1" applyAlignment="1">
      <alignment horizontal="centerContinuous" vertical="center" wrapText="1" shrinkToFit="1"/>
    </xf>
    <xf numFmtId="0" fontId="62" fillId="0" borderId="0" xfId="4" applyFont="1" applyAlignment="1">
      <alignment horizontal="right" vertical="center" wrapText="1" shrinkToFit="1"/>
    </xf>
    <xf numFmtId="44" fontId="36" fillId="0" borderId="0" xfId="0" applyNumberFormat="1" applyFont="1"/>
    <xf numFmtId="0" fontId="85" fillId="0" borderId="0" xfId="0" applyFont="1" applyAlignment="1">
      <alignment vertical="center" wrapText="1"/>
    </xf>
    <xf numFmtId="0" fontId="51" fillId="2" borderId="0" xfId="4" applyFont="1" applyFill="1" applyAlignment="1">
      <alignment vertical="center" wrapText="1"/>
    </xf>
    <xf numFmtId="0" fontId="51" fillId="2" borderId="0" xfId="4" applyFont="1" applyFill="1" applyAlignment="1">
      <alignment vertical="center" shrinkToFit="1"/>
    </xf>
    <xf numFmtId="0" fontId="51" fillId="2" borderId="0" xfId="4" applyFont="1" applyFill="1" applyAlignment="1">
      <alignment horizontal="left" vertical="center" shrinkToFit="1"/>
    </xf>
    <xf numFmtId="0" fontId="86" fillId="2" borderId="0" xfId="4" applyFont="1" applyFill="1" applyAlignment="1">
      <alignment horizontal="center" vertical="center" wrapText="1"/>
    </xf>
    <xf numFmtId="0" fontId="84" fillId="0" borderId="0" xfId="0" applyFont="1" applyAlignment="1">
      <alignment vertical="center" wrapText="1"/>
    </xf>
    <xf numFmtId="0" fontId="84" fillId="0" borderId="0" xfId="4" applyFont="1" applyAlignment="1">
      <alignment vertical="center" wrapText="1"/>
    </xf>
    <xf numFmtId="0" fontId="87" fillId="0" borderId="0" xfId="4" applyFont="1" applyAlignment="1">
      <alignment horizontal="right" wrapText="1" shrinkToFit="1"/>
    </xf>
    <xf numFmtId="9" fontId="51" fillId="0" borderId="0" xfId="2" applyFont="1" applyFill="1" applyBorder="1" applyAlignment="1">
      <alignment horizontal="right" wrapText="1" shrinkToFit="1"/>
    </xf>
    <xf numFmtId="0" fontId="87" fillId="3" borderId="0" xfId="4" applyFont="1" applyFill="1" applyAlignment="1">
      <alignment horizontal="right" wrapText="1" shrinkToFit="1"/>
    </xf>
    <xf numFmtId="0" fontId="51" fillId="3" borderId="0" xfId="4" applyFont="1" applyFill="1" applyAlignment="1">
      <alignment horizontal="left" wrapText="1" shrinkToFit="1"/>
    </xf>
    <xf numFmtId="0" fontId="51" fillId="2" borderId="0" xfId="0" applyFont="1" applyFill="1" applyAlignment="1">
      <alignment vertical="center"/>
    </xf>
    <xf numFmtId="0" fontId="51" fillId="2" borderId="0" xfId="0" applyFont="1" applyFill="1" applyAlignment="1">
      <alignment vertical="center" wrapText="1"/>
    </xf>
    <xf numFmtId="0" fontId="51" fillId="2" borderId="0" xfId="0" applyFont="1" applyFill="1" applyAlignment="1">
      <alignment horizontal="center" vertical="center" shrinkToFit="1"/>
    </xf>
    <xf numFmtId="0" fontId="86" fillId="2" borderId="0" xfId="0" applyFont="1" applyFill="1" applyAlignment="1">
      <alignment horizontal="center" vertical="center" wrapText="1"/>
    </xf>
    <xf numFmtId="0" fontId="86" fillId="2" borderId="0" xfId="0" quotePrefix="1" applyFont="1" applyFill="1" applyAlignment="1">
      <alignment horizontal="centerContinuous" vertical="center"/>
    </xf>
    <xf numFmtId="0" fontId="51" fillId="2" borderId="0" xfId="0" applyFont="1" applyFill="1" applyAlignment="1">
      <alignment vertical="center" shrinkToFit="1"/>
    </xf>
    <xf numFmtId="0" fontId="51" fillId="0" borderId="0" xfId="4" applyFont="1" applyAlignment="1">
      <alignment horizontal="left" vertical="center" wrapText="1" shrinkToFit="1"/>
    </xf>
    <xf numFmtId="165" fontId="51" fillId="2" borderId="0" xfId="1" applyNumberFormat="1" applyFont="1" applyFill="1" applyBorder="1" applyAlignment="1">
      <alignment vertical="center"/>
    </xf>
    <xf numFmtId="165" fontId="86" fillId="2" borderId="0" xfId="1" applyNumberFormat="1" applyFont="1" applyFill="1" applyBorder="1" applyAlignment="1">
      <alignment vertical="center"/>
    </xf>
    <xf numFmtId="167" fontId="51" fillId="3" borderId="0" xfId="2" applyNumberFormat="1" applyFont="1" applyFill="1" applyBorder="1" applyAlignment="1">
      <alignment horizontal="left" wrapText="1" shrinkToFit="1"/>
    </xf>
    <xf numFmtId="167" fontId="51" fillId="3" borderId="0" xfId="2" applyNumberFormat="1" applyFont="1" applyFill="1" applyBorder="1" applyAlignment="1">
      <alignment horizontal="center" wrapText="1" shrinkToFit="1"/>
    </xf>
    <xf numFmtId="0" fontId="90" fillId="2" borderId="0" xfId="0" applyFont="1" applyFill="1" applyAlignment="1">
      <alignment vertical="center"/>
    </xf>
    <xf numFmtId="0" fontId="91" fillId="2" borderId="0" xfId="0" applyFont="1" applyFill="1" applyAlignment="1">
      <alignment vertical="center" shrinkToFit="1"/>
    </xf>
    <xf numFmtId="0" fontId="92" fillId="2" borderId="0" xfId="0" applyFont="1" applyFill="1" applyAlignment="1">
      <alignment vertical="center" shrinkToFit="1"/>
    </xf>
    <xf numFmtId="0" fontId="92" fillId="2" borderId="0" xfId="0" applyFont="1" applyFill="1" applyAlignment="1">
      <alignment vertical="center" wrapText="1"/>
    </xf>
    <xf numFmtId="0" fontId="92" fillId="2" borderId="0" xfId="0" applyFont="1" applyFill="1" applyAlignment="1">
      <alignment vertical="center"/>
    </xf>
    <xf numFmtId="0" fontId="93" fillId="2" borderId="0" xfId="0" applyFont="1" applyFill="1" applyAlignment="1">
      <alignment horizontal="right" vertical="center" shrinkToFit="1"/>
    </xf>
    <xf numFmtId="0" fontId="95" fillId="0" borderId="0" xfId="0" applyFont="1" applyAlignment="1">
      <alignment vertical="center"/>
    </xf>
    <xf numFmtId="0" fontId="51" fillId="3" borderId="0" xfId="4" applyFont="1" applyFill="1" applyAlignment="1">
      <alignment vertical="center" shrinkToFit="1"/>
    </xf>
    <xf numFmtId="0" fontId="51" fillId="3" borderId="0" xfId="4" applyFont="1" applyFill="1" applyAlignment="1">
      <alignment vertical="center" wrapText="1"/>
    </xf>
    <xf numFmtId="10" fontId="95" fillId="0" borderId="0" xfId="0" applyNumberFormat="1" applyFont="1" applyAlignment="1">
      <alignment horizontal="center" vertical="center"/>
    </xf>
    <xf numFmtId="170" fontId="51" fillId="2" borderId="0" xfId="4" applyNumberFormat="1" applyFont="1" applyFill="1" applyAlignment="1">
      <alignment vertical="center" shrinkToFit="1"/>
    </xf>
    <xf numFmtId="165" fontId="51" fillId="0" borderId="0" xfId="1" applyNumberFormat="1" applyFont="1" applyFill="1" applyAlignment="1">
      <alignment horizontal="left" vertical="center" shrinkToFit="1"/>
    </xf>
    <xf numFmtId="170" fontId="51" fillId="0" borderId="0" xfId="4" applyNumberFormat="1" applyFont="1" applyAlignment="1">
      <alignment horizontal="left" vertical="center" shrinkToFit="1"/>
    </xf>
    <xf numFmtId="0" fontId="51" fillId="0" borderId="0" xfId="4" applyFont="1" applyAlignment="1">
      <alignment horizontal="left" vertical="center" shrinkToFit="1"/>
    </xf>
    <xf numFmtId="165" fontId="51" fillId="0" borderId="0" xfId="1" applyNumberFormat="1" applyFont="1" applyFill="1" applyAlignment="1">
      <alignment vertical="center" shrinkToFit="1"/>
    </xf>
    <xf numFmtId="165" fontId="51" fillId="2" borderId="0" xfId="1" applyNumberFormat="1" applyFont="1" applyFill="1" applyAlignment="1">
      <alignment vertical="center" shrinkToFit="1"/>
    </xf>
    <xf numFmtId="165" fontId="51" fillId="0" borderId="0" xfId="1" applyNumberFormat="1" applyFont="1" applyFill="1" applyBorder="1" applyAlignment="1">
      <alignment horizontal="right" wrapText="1" shrinkToFit="1"/>
    </xf>
    <xf numFmtId="165" fontId="51" fillId="3" borderId="0" xfId="1" applyNumberFormat="1" applyFont="1" applyFill="1" applyBorder="1" applyAlignment="1">
      <alignment horizontal="right" wrapText="1" shrinkToFit="1"/>
    </xf>
    <xf numFmtId="0" fontId="99" fillId="2" borderId="0" xfId="4" applyFont="1" applyFill="1" applyAlignment="1">
      <alignment vertical="center" wrapText="1"/>
    </xf>
    <xf numFmtId="0" fontId="99" fillId="2" borderId="0" xfId="4" applyFont="1" applyFill="1" applyAlignment="1">
      <alignment vertical="center" shrinkToFit="1"/>
    </xf>
    <xf numFmtId="0" fontId="85" fillId="2" borderId="0" xfId="4" applyFont="1" applyFill="1" applyAlignment="1">
      <alignment horizontal="center" vertical="center"/>
    </xf>
    <xf numFmtId="164" fontId="51" fillId="3" borderId="0" xfId="1" applyFont="1" applyFill="1" applyBorder="1" applyAlignment="1">
      <alignment horizontal="left" vertical="center" wrapText="1" shrinkToFit="1"/>
    </xf>
    <xf numFmtId="0" fontId="98" fillId="3" borderId="0" xfId="4" applyFont="1" applyFill="1" applyAlignment="1">
      <alignment horizontal="center" vertical="center" wrapText="1" shrinkToFit="1"/>
    </xf>
    <xf numFmtId="0" fontId="99" fillId="2" borderId="0" xfId="4" applyFont="1" applyFill="1" applyAlignment="1">
      <alignment vertical="center"/>
    </xf>
    <xf numFmtId="164" fontId="51" fillId="0" borderId="0" xfId="1" applyFont="1" applyFill="1" applyBorder="1" applyAlignment="1">
      <alignment horizontal="left" vertical="center" wrapText="1" indent="2" shrinkToFit="1"/>
    </xf>
    <xf numFmtId="0" fontId="51" fillId="0" borderId="0" xfId="4" applyFont="1" applyAlignment="1">
      <alignment vertical="center" wrapText="1" shrinkToFit="1"/>
    </xf>
    <xf numFmtId="0" fontId="51" fillId="0" borderId="0" xfId="4" applyFont="1" applyAlignment="1">
      <alignment vertical="center"/>
    </xf>
    <xf numFmtId="165" fontId="51" fillId="2" borderId="0" xfId="1" applyNumberFormat="1" applyFont="1" applyFill="1" applyBorder="1" applyAlignment="1">
      <alignment horizontal="right" vertical="center" wrapText="1" indent="1"/>
    </xf>
    <xf numFmtId="0" fontId="51" fillId="2" borderId="0" xfId="4" applyFont="1" applyFill="1" applyAlignment="1">
      <alignment horizontal="left" vertical="center" wrapText="1" indent="2"/>
    </xf>
    <xf numFmtId="0" fontId="101" fillId="0" borderId="0" xfId="0" applyFont="1"/>
    <xf numFmtId="0" fontId="43" fillId="2" borderId="0" xfId="4" applyFont="1" applyFill="1" applyAlignment="1">
      <alignment vertical="center" wrapText="1"/>
    </xf>
    <xf numFmtId="165" fontId="53" fillId="3" borderId="0" xfId="1" applyNumberFormat="1" applyFont="1" applyFill="1" applyBorder="1" applyAlignment="1">
      <alignment horizontal="right" wrapText="1" shrinkToFit="1"/>
    </xf>
    <xf numFmtId="167" fontId="51" fillId="2" borderId="0" xfId="2" applyNumberFormat="1" applyFont="1" applyFill="1" applyBorder="1" applyAlignment="1">
      <alignment horizontal="center" vertical="center" wrapText="1"/>
    </xf>
    <xf numFmtId="173" fontId="36" fillId="0" borderId="0" xfId="0" applyNumberFormat="1" applyFont="1"/>
    <xf numFmtId="173" fontId="39" fillId="0" borderId="0" xfId="2" applyNumberFormat="1" applyFont="1" applyBorder="1" applyAlignment="1">
      <alignment horizontal="center"/>
    </xf>
    <xf numFmtId="173" fontId="42" fillId="0" borderId="0" xfId="2" applyNumberFormat="1" applyFont="1" applyFill="1" applyBorder="1" applyAlignment="1">
      <alignment horizontal="center" vertical="center" wrapText="1"/>
    </xf>
    <xf numFmtId="173" fontId="39" fillId="0" borderId="0" xfId="2" applyNumberFormat="1" applyFont="1" applyFill="1" applyBorder="1" applyAlignment="1">
      <alignment horizontal="center"/>
    </xf>
    <xf numFmtId="173" fontId="39" fillId="0" borderId="0" xfId="11" applyNumberFormat="1" applyFont="1" applyBorder="1" applyAlignment="1">
      <alignment horizontal="center"/>
    </xf>
    <xf numFmtId="165" fontId="88" fillId="0" borderId="0" xfId="1" applyNumberFormat="1" applyFont="1" applyFill="1" applyBorder="1" applyAlignment="1">
      <alignment horizontal="right" wrapText="1"/>
    </xf>
    <xf numFmtId="9" fontId="87" fillId="0" borderId="0" xfId="2" applyFont="1" applyFill="1" applyBorder="1" applyAlignment="1">
      <alignment horizontal="right" wrapText="1"/>
    </xf>
    <xf numFmtId="0" fontId="51" fillId="0" borderId="0" xfId="4" applyFont="1" applyAlignment="1">
      <alignment vertical="center" wrapText="1"/>
    </xf>
    <xf numFmtId="0" fontId="51" fillId="0" borderId="0" xfId="4" applyFont="1" applyAlignment="1">
      <alignment vertical="center" shrinkToFit="1"/>
    </xf>
    <xf numFmtId="0" fontId="88" fillId="0" borderId="0" xfId="4" applyFont="1" applyAlignment="1">
      <alignment wrapText="1"/>
    </xf>
    <xf numFmtId="9" fontId="51" fillId="3" borderId="0" xfId="11" applyFont="1" applyFill="1" applyBorder="1" applyAlignment="1">
      <alignment horizontal="right" wrapText="1" shrinkToFit="1"/>
    </xf>
    <xf numFmtId="0" fontId="10" fillId="3" borderId="0" xfId="0" applyFont="1" applyFill="1" applyAlignment="1">
      <alignment vertical="center" wrapText="1" shrinkToFit="1"/>
    </xf>
    <xf numFmtId="166" fontId="53" fillId="3" borderId="0" xfId="1" applyNumberFormat="1" applyFont="1" applyFill="1" applyBorder="1" applyAlignment="1">
      <alignment horizontal="right" wrapText="1" shrinkToFit="1"/>
    </xf>
    <xf numFmtId="164" fontId="53" fillId="3" borderId="0" xfId="1" applyFont="1" applyFill="1" applyBorder="1" applyAlignment="1">
      <alignment horizontal="right" wrapText="1" shrinkToFit="1"/>
    </xf>
    <xf numFmtId="167" fontId="53" fillId="3" borderId="1" xfId="2" applyNumberFormat="1" applyFont="1" applyFill="1" applyBorder="1" applyAlignment="1">
      <alignment horizontal="right" wrapText="1" shrinkToFit="1"/>
    </xf>
    <xf numFmtId="9" fontId="53" fillId="3" borderId="0" xfId="2" applyFont="1" applyFill="1" applyBorder="1" applyAlignment="1">
      <alignment horizontal="right" wrapText="1" shrinkToFit="1"/>
    </xf>
    <xf numFmtId="165" fontId="53" fillId="3" borderId="1" xfId="1" applyNumberFormat="1" applyFont="1" applyFill="1" applyBorder="1" applyAlignment="1">
      <alignment horizontal="right" wrapText="1" shrinkToFit="1"/>
    </xf>
    <xf numFmtId="0" fontId="16" fillId="3" borderId="0" xfId="0" quotePrefix="1" applyFont="1" applyFill="1" applyAlignment="1">
      <alignment horizontal="left" vertical="center"/>
    </xf>
    <xf numFmtId="0" fontId="16" fillId="3" borderId="7" xfId="0" applyFont="1" applyFill="1" applyBorder="1" applyAlignment="1">
      <alignment vertical="center" wrapText="1" shrinkToFit="1"/>
    </xf>
    <xf numFmtId="167" fontId="53" fillId="3" borderId="0" xfId="2" applyNumberFormat="1" applyFont="1" applyFill="1" applyBorder="1" applyAlignment="1">
      <alignment horizontal="center" vertical="center" wrapText="1" shrinkToFit="1"/>
    </xf>
    <xf numFmtId="0" fontId="104" fillId="0" borderId="0" xfId="0" applyFont="1"/>
    <xf numFmtId="0" fontId="1" fillId="0" borderId="0" xfId="0" applyFont="1"/>
    <xf numFmtId="0" fontId="1" fillId="0" borderId="7" xfId="0" applyFont="1" applyBorder="1"/>
    <xf numFmtId="0" fontId="41" fillId="2" borderId="7" xfId="0" applyFont="1" applyFill="1" applyBorder="1" applyAlignment="1">
      <alignment horizontal="center" vertical="center" wrapText="1" shrinkToFit="1"/>
    </xf>
    <xf numFmtId="0" fontId="41" fillId="2" borderId="0" xfId="0" applyFont="1" applyFill="1" applyAlignment="1">
      <alignment horizontal="center" vertical="center" wrapText="1" shrinkToFit="1"/>
    </xf>
    <xf numFmtId="0" fontId="42" fillId="3" borderId="0" xfId="0" applyFont="1" applyFill="1" applyAlignment="1">
      <alignment horizontal="left" vertical="center" wrapText="1"/>
    </xf>
    <xf numFmtId="0" fontId="36" fillId="3" borderId="0" xfId="0" applyFont="1" applyFill="1"/>
    <xf numFmtId="0" fontId="39" fillId="0" borderId="13" xfId="0" applyFont="1" applyBorder="1"/>
    <xf numFmtId="173" fontId="39" fillId="0" borderId="13" xfId="11" applyNumberFormat="1" applyFont="1" applyBorder="1" applyAlignment="1">
      <alignment horizontal="center"/>
    </xf>
    <xf numFmtId="173" fontId="39" fillId="0" borderId="14" xfId="11" applyNumberFormat="1" applyFont="1" applyBorder="1" applyAlignment="1">
      <alignment horizontal="center"/>
    </xf>
    <xf numFmtId="0" fontId="39" fillId="0" borderId="14" xfId="0" applyFont="1" applyBorder="1"/>
    <xf numFmtId="0" fontId="39" fillId="0" borderId="7" xfId="0" applyFont="1" applyBorder="1" applyAlignment="1">
      <alignment horizontal="center" vertical="center"/>
    </xf>
    <xf numFmtId="0" fontId="39" fillId="0" borderId="15" xfId="0" applyFont="1" applyBorder="1"/>
    <xf numFmtId="173" fontId="39" fillId="0" borderId="15" xfId="2" applyNumberFormat="1" applyFont="1" applyBorder="1" applyAlignment="1">
      <alignment horizontal="center"/>
    </xf>
    <xf numFmtId="0" fontId="42" fillId="3" borderId="12" xfId="0" applyFont="1" applyFill="1" applyBorder="1" applyAlignment="1">
      <alignment horizontal="left" vertical="center" wrapText="1"/>
    </xf>
    <xf numFmtId="173" fontId="36" fillId="3" borderId="0" xfId="0" applyNumberFormat="1" applyFont="1" applyFill="1"/>
    <xf numFmtId="173" fontId="39" fillId="0" borderId="14" xfId="2" applyNumberFormat="1" applyFont="1" applyBorder="1" applyAlignment="1">
      <alignment horizontal="center"/>
    </xf>
    <xf numFmtId="0" fontId="39" fillId="0" borderId="16" xfId="0" applyFont="1" applyBorder="1"/>
    <xf numFmtId="173" fontId="36" fillId="0" borderId="17" xfId="0" applyNumberFormat="1" applyFont="1" applyBorder="1"/>
    <xf numFmtId="173" fontId="39" fillId="0" borderId="17" xfId="2" applyNumberFormat="1" applyFont="1" applyBorder="1" applyAlignment="1">
      <alignment horizontal="center"/>
    </xf>
    <xf numFmtId="173" fontId="39" fillId="0" borderId="16" xfId="2" applyNumberFormat="1" applyFont="1" applyBorder="1" applyAlignment="1">
      <alignment horizontal="center"/>
    </xf>
    <xf numFmtId="0" fontId="36" fillId="0" borderId="19" xfId="0" applyFont="1" applyBorder="1"/>
    <xf numFmtId="0" fontId="43" fillId="3" borderId="0" xfId="4" applyFont="1" applyFill="1" applyAlignment="1">
      <alignment vertical="center" shrinkToFit="1"/>
    </xf>
    <xf numFmtId="3" fontId="48" fillId="9" borderId="0" xfId="0" applyNumberFormat="1" applyFont="1" applyFill="1" applyAlignment="1">
      <alignment horizontal="center"/>
    </xf>
    <xf numFmtId="173" fontId="48" fillId="9" borderId="0" xfId="0" applyNumberFormat="1" applyFont="1" applyFill="1" applyAlignment="1">
      <alignment horizontal="center"/>
    </xf>
    <xf numFmtId="173" fontId="47" fillId="3" borderId="0" xfId="4" applyNumberFormat="1" applyFont="1" applyFill="1" applyAlignment="1">
      <alignment horizontal="right" vertical="center" wrapText="1" shrinkToFit="1"/>
    </xf>
    <xf numFmtId="0" fontId="36" fillId="3" borderId="0" xfId="4" applyFont="1" applyFill="1" applyAlignment="1">
      <alignment horizontal="left" vertical="center" wrapText="1" shrinkToFit="1"/>
    </xf>
    <xf numFmtId="173" fontId="36" fillId="3" borderId="0" xfId="2" applyNumberFormat="1" applyFont="1" applyFill="1" applyBorder="1" applyAlignment="1">
      <alignment horizontal="right" vertical="center" wrapText="1" shrinkToFit="1"/>
    </xf>
    <xf numFmtId="3" fontId="48" fillId="3" borderId="13" xfId="0" applyNumberFormat="1" applyFont="1" applyFill="1" applyBorder="1" applyAlignment="1">
      <alignment horizontal="center"/>
    </xf>
    <xf numFmtId="173" fontId="48" fillId="3" borderId="13" xfId="0" applyNumberFormat="1" applyFont="1" applyFill="1" applyBorder="1" applyAlignment="1">
      <alignment horizontal="center"/>
    </xf>
    <xf numFmtId="173" fontId="48" fillId="9" borderId="13" xfId="0" applyNumberFormat="1" applyFont="1" applyFill="1" applyBorder="1" applyAlignment="1">
      <alignment horizontal="center"/>
    </xf>
    <xf numFmtId="173" fontId="48" fillId="3" borderId="14" xfId="0" applyNumberFormat="1" applyFont="1" applyFill="1" applyBorder="1" applyAlignment="1">
      <alignment horizontal="center"/>
    </xf>
    <xf numFmtId="3" fontId="48" fillId="3" borderId="14" xfId="0" applyNumberFormat="1" applyFont="1" applyFill="1" applyBorder="1" applyAlignment="1">
      <alignment horizontal="center"/>
    </xf>
    <xf numFmtId="0" fontId="36" fillId="3" borderId="14" xfId="4" applyFont="1" applyFill="1" applyBorder="1" applyAlignment="1">
      <alignment vertical="center"/>
    </xf>
    <xf numFmtId="3" fontId="48" fillId="9" borderId="14" xfId="0" applyNumberFormat="1" applyFont="1" applyFill="1" applyBorder="1" applyAlignment="1">
      <alignment horizontal="center"/>
    </xf>
    <xf numFmtId="173" fontId="48" fillId="9" borderId="14" xfId="0" applyNumberFormat="1" applyFont="1" applyFill="1" applyBorder="1" applyAlignment="1">
      <alignment horizontal="center"/>
    </xf>
    <xf numFmtId="3" fontId="48" fillId="9" borderId="20" xfId="0" applyNumberFormat="1" applyFont="1" applyFill="1" applyBorder="1" applyAlignment="1">
      <alignment horizontal="center"/>
    </xf>
    <xf numFmtId="0" fontId="45" fillId="3" borderId="21" xfId="4" applyFont="1" applyFill="1" applyBorder="1" applyAlignment="1">
      <alignment horizontal="center" vertical="center" wrapText="1" shrinkToFit="1"/>
    </xf>
    <xf numFmtId="0" fontId="46" fillId="3" borderId="21" xfId="4" applyFont="1" applyFill="1" applyBorder="1" applyAlignment="1">
      <alignment horizontal="center" vertical="center" wrapText="1" shrinkToFit="1"/>
    </xf>
    <xf numFmtId="0" fontId="46" fillId="3" borderId="0" xfId="4" applyFont="1" applyFill="1" applyAlignment="1">
      <alignment horizontal="center" vertical="center" wrapText="1" shrinkToFit="1"/>
    </xf>
    <xf numFmtId="173" fontId="48" fillId="9" borderId="22" xfId="0" applyNumberFormat="1" applyFont="1" applyFill="1" applyBorder="1" applyAlignment="1">
      <alignment horizontal="center"/>
    </xf>
    <xf numFmtId="0" fontId="105" fillId="3" borderId="21" xfId="4" applyFont="1" applyFill="1" applyBorder="1" applyAlignment="1">
      <alignment horizontal="center" vertical="center" wrapText="1" shrinkToFit="1"/>
    </xf>
    <xf numFmtId="0" fontId="51" fillId="3" borderId="23" xfId="4" applyFont="1" applyFill="1" applyBorder="1" applyAlignment="1">
      <alignment horizontal="left" wrapText="1" shrinkToFit="1"/>
    </xf>
    <xf numFmtId="9" fontId="51" fillId="3" borderId="23" xfId="11" applyFont="1" applyFill="1" applyBorder="1" applyAlignment="1">
      <alignment horizontal="right" wrapText="1" shrinkToFit="1"/>
    </xf>
    <xf numFmtId="165" fontId="51" fillId="3" borderId="23" xfId="1" applyNumberFormat="1" applyFont="1" applyFill="1" applyBorder="1" applyAlignment="1">
      <alignment horizontal="right" wrapText="1" shrinkToFit="1"/>
    </xf>
    <xf numFmtId="165" fontId="51" fillId="3" borderId="24" xfId="1" applyNumberFormat="1" applyFont="1" applyFill="1" applyBorder="1" applyAlignment="1">
      <alignment horizontal="right" wrapText="1" shrinkToFit="1"/>
    </xf>
    <xf numFmtId="0" fontId="51" fillId="2" borderId="19" xfId="4" applyFont="1" applyFill="1" applyBorder="1" applyAlignment="1">
      <alignment vertical="center"/>
    </xf>
    <xf numFmtId="0" fontId="51" fillId="2" borderId="19" xfId="4" applyFont="1" applyFill="1" applyBorder="1" applyAlignment="1">
      <alignment vertical="center" shrinkToFit="1"/>
    </xf>
    <xf numFmtId="0" fontId="51" fillId="2" borderId="19" xfId="4" applyFont="1" applyFill="1" applyBorder="1" applyAlignment="1">
      <alignment vertical="center" wrapText="1"/>
    </xf>
    <xf numFmtId="165" fontId="51" fillId="3" borderId="13" xfId="1" applyNumberFormat="1" applyFont="1" applyFill="1" applyBorder="1" applyAlignment="1">
      <alignment horizontal="right" wrapText="1" shrinkToFit="1"/>
    </xf>
    <xf numFmtId="9" fontId="51" fillId="3" borderId="13" xfId="11" applyFont="1" applyFill="1" applyBorder="1" applyAlignment="1">
      <alignment horizontal="right" wrapText="1" shrinkToFit="1"/>
    </xf>
    <xf numFmtId="0" fontId="88" fillId="3" borderId="23" xfId="4" applyFont="1" applyFill="1" applyBorder="1" applyAlignment="1">
      <alignment wrapText="1"/>
    </xf>
    <xf numFmtId="165" fontId="88" fillId="3" borderId="23" xfId="1" applyNumberFormat="1" applyFont="1" applyFill="1" applyBorder="1" applyAlignment="1">
      <alignment horizontal="right" wrapText="1"/>
    </xf>
    <xf numFmtId="9" fontId="87" fillId="3" borderId="23" xfId="11" applyFont="1" applyFill="1" applyBorder="1" applyAlignment="1">
      <alignment horizontal="right" wrapText="1"/>
    </xf>
    <xf numFmtId="165" fontId="51" fillId="3" borderId="14" xfId="1" applyNumberFormat="1" applyFont="1" applyFill="1" applyBorder="1" applyAlignment="1">
      <alignment horizontal="right" wrapText="1" shrinkToFit="1"/>
    </xf>
    <xf numFmtId="9" fontId="51" fillId="3" borderId="14" xfId="11" applyFont="1" applyFill="1" applyBorder="1" applyAlignment="1">
      <alignment horizontal="right" wrapText="1" shrinkToFit="1"/>
    </xf>
    <xf numFmtId="0" fontId="51" fillId="3" borderId="20" xfId="4" applyFont="1" applyFill="1" applyBorder="1" applyAlignment="1">
      <alignment horizontal="left" wrapText="1" shrinkToFit="1"/>
    </xf>
    <xf numFmtId="0" fontId="51" fillId="3" borderId="14" xfId="4" applyFont="1" applyFill="1" applyBorder="1" applyAlignment="1">
      <alignment horizontal="left" wrapText="1" shrinkToFit="1"/>
    </xf>
    <xf numFmtId="9" fontId="51" fillId="3" borderId="27" xfId="11" applyFont="1" applyFill="1" applyBorder="1" applyAlignment="1">
      <alignment horizontal="right" wrapText="1" shrinkToFit="1"/>
    </xf>
    <xf numFmtId="0" fontId="51" fillId="3" borderId="13" xfId="4" applyFont="1" applyFill="1" applyBorder="1" applyAlignment="1">
      <alignment horizontal="left" wrapText="1" shrinkToFit="1"/>
    </xf>
    <xf numFmtId="0" fontId="51" fillId="3" borderId="27" xfId="4" applyFont="1" applyFill="1" applyBorder="1" applyAlignment="1">
      <alignment horizontal="left" wrapText="1" shrinkToFit="1"/>
    </xf>
    <xf numFmtId="0" fontId="86" fillId="3" borderId="25" xfId="4" applyFont="1" applyFill="1" applyBorder="1" applyAlignment="1">
      <alignment horizontal="left" vertical="center" wrapText="1" shrinkToFit="1"/>
    </xf>
    <xf numFmtId="0" fontId="86" fillId="3" borderId="25" xfId="4" applyFont="1" applyFill="1" applyBorder="1" applyAlignment="1">
      <alignment horizontal="left" wrapText="1" shrinkToFit="1"/>
    </xf>
    <xf numFmtId="0" fontId="88" fillId="3" borderId="0" xfId="4" applyFont="1" applyFill="1" applyAlignment="1">
      <alignment wrapText="1"/>
    </xf>
    <xf numFmtId="9" fontId="51" fillId="3" borderId="20" xfId="11" applyFont="1" applyFill="1" applyBorder="1" applyAlignment="1">
      <alignment horizontal="right" wrapText="1" shrinkToFit="1"/>
    </xf>
    <xf numFmtId="0" fontId="86" fillId="3" borderId="26" xfId="4" applyFont="1" applyFill="1" applyBorder="1" applyAlignment="1">
      <alignment horizontal="left" wrapText="1" shrinkToFit="1"/>
    </xf>
    <xf numFmtId="9" fontId="51" fillId="3" borderId="26" xfId="11" applyFont="1" applyFill="1" applyBorder="1" applyAlignment="1">
      <alignment horizontal="right" wrapText="1" shrinkToFit="1"/>
    </xf>
    <xf numFmtId="0" fontId="86" fillId="2" borderId="28" xfId="4" applyFont="1" applyFill="1" applyBorder="1" applyAlignment="1">
      <alignment vertical="center" wrapText="1"/>
    </xf>
    <xf numFmtId="0" fontId="51" fillId="2" borderId="29" xfId="4" applyFont="1" applyFill="1" applyBorder="1" applyAlignment="1">
      <alignment vertical="center" shrinkToFit="1"/>
    </xf>
    <xf numFmtId="0" fontId="51" fillId="2" borderId="29" xfId="4" applyFont="1" applyFill="1" applyBorder="1" applyAlignment="1">
      <alignment vertical="center"/>
    </xf>
    <xf numFmtId="0" fontId="51" fillId="3" borderId="28" xfId="4" applyFont="1" applyFill="1" applyBorder="1" applyAlignment="1">
      <alignment horizontal="center" wrapText="1" shrinkToFit="1"/>
    </xf>
    <xf numFmtId="0" fontId="51" fillId="3" borderId="28" xfId="4" applyFont="1" applyFill="1" applyBorder="1" applyAlignment="1">
      <alignment horizontal="center" vertical="center" wrapText="1" shrinkToFit="1"/>
    </xf>
    <xf numFmtId="167" fontId="51" fillId="3" borderId="13" xfId="2" applyNumberFormat="1" applyFont="1" applyFill="1" applyBorder="1" applyAlignment="1">
      <alignment horizontal="left" wrapText="1" shrinkToFit="1"/>
    </xf>
    <xf numFmtId="167" fontId="51" fillId="3" borderId="20" xfId="2" applyNumberFormat="1" applyFont="1" applyFill="1" applyBorder="1" applyAlignment="1">
      <alignment horizontal="center" wrapText="1" shrinkToFit="1"/>
    </xf>
    <xf numFmtId="167" fontId="51" fillId="3" borderId="14" xfId="2" applyNumberFormat="1" applyFont="1" applyFill="1" applyBorder="1" applyAlignment="1">
      <alignment horizontal="center" wrapText="1" shrinkToFit="1"/>
    </xf>
    <xf numFmtId="0" fontId="90" fillId="3" borderId="0" xfId="4" applyFont="1" applyFill="1" applyAlignment="1">
      <alignment horizontal="left" vertical="center" wrapText="1" shrinkToFit="1"/>
    </xf>
    <xf numFmtId="0" fontId="51" fillId="3" borderId="0" xfId="0" applyFont="1" applyFill="1" applyAlignment="1">
      <alignment vertical="center" wrapText="1"/>
    </xf>
    <xf numFmtId="169" fontId="51" fillId="3" borderId="0" xfId="2" applyNumberFormat="1" applyFont="1" applyFill="1" applyBorder="1" applyAlignment="1">
      <alignment horizontal="right" vertical="center" shrinkToFit="1"/>
    </xf>
    <xf numFmtId="167" fontId="51" fillId="3" borderId="0" xfId="2" applyNumberFormat="1" applyFont="1" applyFill="1" applyBorder="1" applyAlignment="1">
      <alignment horizontal="right" vertical="center" shrinkToFit="1"/>
    </xf>
    <xf numFmtId="0" fontId="51" fillId="3" borderId="30" xfId="0" applyFont="1" applyFill="1" applyBorder="1" applyAlignment="1">
      <alignment vertical="center" shrinkToFit="1"/>
    </xf>
    <xf numFmtId="0" fontId="105" fillId="2" borderId="0" xfId="0" applyFont="1" applyFill="1" applyAlignment="1">
      <alignment horizontal="center" vertical="center" wrapText="1" shrinkToFit="1"/>
    </xf>
    <xf numFmtId="0" fontId="105" fillId="2" borderId="7" xfId="0" applyFont="1" applyFill="1" applyBorder="1" applyAlignment="1">
      <alignment horizontal="center" vertical="center" wrapText="1" shrinkToFit="1"/>
    </xf>
    <xf numFmtId="167" fontId="51" fillId="3" borderId="14" xfId="2" applyNumberFormat="1" applyFont="1" applyFill="1" applyBorder="1" applyAlignment="1">
      <alignment horizontal="left" wrapText="1" shrinkToFit="1"/>
    </xf>
    <xf numFmtId="0" fontId="95" fillId="3" borderId="0" xfId="0" applyFont="1" applyFill="1" applyAlignment="1">
      <alignment vertical="center"/>
    </xf>
    <xf numFmtId="3" fontId="96" fillId="3" borderId="12" xfId="0" applyNumberFormat="1" applyFont="1" applyFill="1" applyBorder="1" applyAlignment="1">
      <alignment horizontal="center" vertical="center"/>
    </xf>
    <xf numFmtId="3" fontId="96" fillId="3" borderId="0" xfId="0" applyNumberFormat="1" applyFont="1" applyFill="1" applyAlignment="1">
      <alignment horizontal="center" vertical="center"/>
    </xf>
    <xf numFmtId="167" fontId="96" fillId="3" borderId="8" xfId="2" applyNumberFormat="1" applyFont="1" applyFill="1" applyBorder="1" applyAlignment="1">
      <alignment horizontal="center" vertical="center"/>
    </xf>
    <xf numFmtId="4" fontId="95" fillId="3" borderId="20" xfId="0" applyNumberFormat="1" applyFont="1" applyFill="1" applyBorder="1" applyAlignment="1">
      <alignment horizontal="center" vertical="center"/>
    </xf>
    <xf numFmtId="4" fontId="95" fillId="3" borderId="14" xfId="0" applyNumberFormat="1" applyFont="1" applyFill="1" applyBorder="1" applyAlignment="1">
      <alignment horizontal="center" vertical="center"/>
    </xf>
    <xf numFmtId="0" fontId="95" fillId="3" borderId="14" xfId="0" applyFont="1" applyFill="1" applyBorder="1" applyAlignment="1">
      <alignment horizontal="center" vertical="center"/>
    </xf>
    <xf numFmtId="0" fontId="95" fillId="3" borderId="14" xfId="0" applyFont="1" applyFill="1" applyBorder="1" applyAlignment="1">
      <alignment vertical="center"/>
    </xf>
    <xf numFmtId="167" fontId="53" fillId="3" borderId="7" xfId="2" applyNumberFormat="1" applyFont="1" applyFill="1" applyBorder="1" applyAlignment="1">
      <alignment horizontal="right" vertical="center" wrapText="1" shrinkToFit="1"/>
    </xf>
    <xf numFmtId="0" fontId="106" fillId="2" borderId="0" xfId="0" applyFont="1" applyFill="1" applyAlignment="1">
      <alignment horizontal="right" vertical="center" wrapText="1" shrinkToFit="1"/>
    </xf>
    <xf numFmtId="0" fontId="106" fillId="2" borderId="0" xfId="0" applyFont="1" applyFill="1" applyAlignment="1">
      <alignment horizontal="center" vertical="center" wrapText="1" shrinkToFit="1"/>
    </xf>
    <xf numFmtId="164" fontId="53" fillId="3" borderId="7" xfId="1" applyFont="1" applyFill="1" applyBorder="1" applyAlignment="1">
      <alignment horizontal="right" wrapText="1" shrinkToFit="1"/>
    </xf>
    <xf numFmtId="165" fontId="53" fillId="3" borderId="7" xfId="1" applyNumberFormat="1" applyFont="1" applyFill="1" applyBorder="1" applyAlignment="1">
      <alignment horizontal="right" wrapText="1" shrinkToFit="1"/>
    </xf>
    <xf numFmtId="0" fontId="16" fillId="3" borderId="7" xfId="0" applyFont="1" applyFill="1" applyBorder="1" applyAlignment="1">
      <alignment horizontal="left" vertical="center" wrapText="1"/>
    </xf>
    <xf numFmtId="167" fontId="53" fillId="3" borderId="8" xfId="2" applyNumberFormat="1" applyFont="1" applyFill="1" applyBorder="1" applyAlignment="1">
      <alignment horizontal="right" wrapText="1" shrinkToFit="1"/>
    </xf>
    <xf numFmtId="165" fontId="54" fillId="3" borderId="8" xfId="1" applyNumberFormat="1" applyFont="1" applyFill="1" applyBorder="1" applyAlignment="1">
      <alignment horizontal="right" vertical="center" wrapText="1"/>
    </xf>
    <xf numFmtId="165" fontId="53" fillId="3" borderId="8" xfId="1" applyNumberFormat="1" applyFont="1" applyFill="1" applyBorder="1" applyAlignment="1">
      <alignment horizontal="right" wrapText="1" shrinkToFit="1"/>
    </xf>
    <xf numFmtId="0" fontId="16" fillId="3" borderId="8" xfId="0" applyFont="1" applyFill="1" applyBorder="1" applyAlignment="1">
      <alignment horizontal="left" vertical="center" wrapText="1"/>
    </xf>
    <xf numFmtId="167" fontId="53" fillId="2" borderId="8" xfId="2" applyNumberFormat="1" applyFont="1" applyFill="1" applyBorder="1" applyAlignment="1">
      <alignment horizontal="right" wrapText="1" shrinkToFit="1"/>
    </xf>
    <xf numFmtId="167" fontId="53" fillId="3" borderId="7" xfId="2" applyNumberFormat="1" applyFont="1" applyFill="1" applyBorder="1" applyAlignment="1">
      <alignment horizontal="right" wrapText="1" shrinkToFit="1"/>
    </xf>
    <xf numFmtId="165" fontId="53" fillId="3" borderId="31" xfId="1" applyNumberFormat="1" applyFont="1" applyFill="1" applyBorder="1" applyAlignment="1">
      <alignment horizontal="right" wrapText="1" shrinkToFit="1"/>
    </xf>
    <xf numFmtId="0" fontId="16" fillId="3" borderId="8" xfId="0" applyFont="1" applyFill="1" applyBorder="1" applyAlignment="1">
      <alignment vertical="center" wrapText="1"/>
    </xf>
    <xf numFmtId="0" fontId="16" fillId="3" borderId="32" xfId="0" applyFont="1" applyFill="1" applyBorder="1" applyAlignment="1">
      <alignment vertical="center" wrapText="1"/>
    </xf>
    <xf numFmtId="165" fontId="53" fillId="3" borderId="11" xfId="1" applyNumberFormat="1" applyFont="1" applyFill="1" applyBorder="1" applyAlignment="1">
      <alignment horizontal="right" wrapText="1" shrinkToFit="1"/>
    </xf>
    <xf numFmtId="166" fontId="53" fillId="3" borderId="32" xfId="1" applyNumberFormat="1" applyFont="1" applyFill="1" applyBorder="1" applyAlignment="1">
      <alignment horizontal="right" vertical="center" wrapText="1" shrinkToFit="1"/>
    </xf>
    <xf numFmtId="167" fontId="53" fillId="3" borderId="32" xfId="2" applyNumberFormat="1" applyFont="1" applyFill="1" applyBorder="1" applyAlignment="1">
      <alignment horizontal="right" vertical="center" wrapText="1" shrinkToFit="1"/>
    </xf>
    <xf numFmtId="165" fontId="54" fillId="3" borderId="32" xfId="0" applyNumberFormat="1" applyFont="1" applyFill="1" applyBorder="1" applyAlignment="1">
      <alignment horizontal="right" vertical="center" wrapText="1"/>
    </xf>
    <xf numFmtId="165" fontId="53" fillId="3" borderId="32" xfId="1" applyNumberFormat="1" applyFont="1" applyFill="1" applyBorder="1" applyAlignment="1">
      <alignment horizontal="right" wrapText="1" shrinkToFit="1"/>
    </xf>
    <xf numFmtId="165" fontId="53" fillId="3" borderId="32" xfId="1" applyNumberFormat="1" applyFont="1" applyFill="1" applyBorder="1" applyAlignment="1">
      <alignment horizontal="right" vertical="center" wrapText="1" shrinkToFit="1"/>
    </xf>
    <xf numFmtId="166" fontId="53" fillId="3" borderId="20" xfId="1" applyNumberFormat="1" applyFont="1" applyFill="1" applyBorder="1" applyAlignment="1">
      <alignment horizontal="right" wrapText="1" shrinkToFit="1"/>
    </xf>
    <xf numFmtId="164" fontId="53" fillId="3" borderId="15" xfId="1" applyFont="1" applyFill="1" applyBorder="1" applyAlignment="1">
      <alignment horizontal="right" wrapText="1" shrinkToFit="1"/>
    </xf>
    <xf numFmtId="166" fontId="53" fillId="3" borderId="15" xfId="1" applyNumberFormat="1" applyFont="1" applyFill="1" applyBorder="1" applyAlignment="1">
      <alignment horizontal="right" wrapText="1" shrinkToFit="1"/>
    </xf>
    <xf numFmtId="167" fontId="53" fillId="3" borderId="20" xfId="2" applyNumberFormat="1" applyFont="1" applyFill="1" applyBorder="1" applyAlignment="1">
      <alignment horizontal="right" wrapText="1" shrinkToFit="1"/>
    </xf>
    <xf numFmtId="0" fontId="10" fillId="3" borderId="14" xfId="0" applyFont="1" applyFill="1" applyBorder="1" applyAlignment="1">
      <alignment vertical="center" wrapText="1" shrinkToFit="1"/>
    </xf>
    <xf numFmtId="166" fontId="53" fillId="3" borderId="14" xfId="1" applyNumberFormat="1" applyFont="1" applyFill="1" applyBorder="1" applyAlignment="1">
      <alignment horizontal="right" wrapText="1" shrinkToFit="1"/>
    </xf>
    <xf numFmtId="166" fontId="53" fillId="3" borderId="13" xfId="1" applyNumberFormat="1" applyFont="1" applyFill="1" applyBorder="1" applyAlignment="1">
      <alignment horizontal="right" wrapText="1" shrinkToFit="1"/>
    </xf>
    <xf numFmtId="167" fontId="53" fillId="3" borderId="14" xfId="2" applyNumberFormat="1" applyFont="1" applyFill="1" applyBorder="1" applyAlignment="1">
      <alignment horizontal="right" wrapText="1" shrinkToFit="1"/>
    </xf>
    <xf numFmtId="165" fontId="54" fillId="3" borderId="8" xfId="1" applyNumberFormat="1" applyFont="1" applyFill="1" applyBorder="1" applyAlignment="1">
      <alignment horizontal="right" vertical="center" wrapText="1" shrinkToFit="1"/>
    </xf>
    <xf numFmtId="165" fontId="54" fillId="3" borderId="0" xfId="1" applyNumberFormat="1" applyFont="1" applyFill="1" applyBorder="1" applyAlignment="1">
      <alignment horizontal="right" vertical="center" wrapText="1" shrinkToFit="1"/>
    </xf>
    <xf numFmtId="167" fontId="53" fillId="3" borderId="32" xfId="2" applyNumberFormat="1" applyFont="1" applyFill="1" applyBorder="1" applyAlignment="1">
      <alignment horizontal="right" wrapText="1" shrinkToFit="1"/>
    </xf>
    <xf numFmtId="0" fontId="16" fillId="3" borderId="12" xfId="0" applyFont="1" applyFill="1" applyBorder="1" applyAlignment="1">
      <alignment vertical="center" wrapText="1" shrinkToFit="1"/>
    </xf>
    <xf numFmtId="165" fontId="53" fillId="3" borderId="12" xfId="1" applyNumberFormat="1" applyFont="1" applyFill="1" applyBorder="1" applyAlignment="1">
      <alignment horizontal="right" wrapText="1" shrinkToFit="1"/>
    </xf>
    <xf numFmtId="166" fontId="53" fillId="3" borderId="12" xfId="1" applyNumberFormat="1" applyFont="1" applyFill="1" applyBorder="1" applyAlignment="1">
      <alignment horizontal="right" wrapText="1" shrinkToFit="1"/>
    </xf>
    <xf numFmtId="167" fontId="53" fillId="3" borderId="12" xfId="2" applyNumberFormat="1" applyFont="1" applyFill="1" applyBorder="1" applyAlignment="1">
      <alignment horizontal="right" wrapText="1" shrinkToFit="1"/>
    </xf>
    <xf numFmtId="0" fontId="16" fillId="3" borderId="14" xfId="0" applyFont="1" applyFill="1" applyBorder="1" applyAlignment="1">
      <alignment vertical="center" wrapText="1" shrinkToFit="1"/>
    </xf>
    <xf numFmtId="165" fontId="53" fillId="3" borderId="14" xfId="1" applyNumberFormat="1" applyFont="1" applyFill="1" applyBorder="1" applyAlignment="1">
      <alignment horizontal="right" wrapText="1" shrinkToFit="1"/>
    </xf>
    <xf numFmtId="0" fontId="16" fillId="3" borderId="20" xfId="0" applyFont="1" applyFill="1" applyBorder="1" applyAlignment="1">
      <alignment horizontal="left" vertical="center" wrapText="1"/>
    </xf>
    <xf numFmtId="167" fontId="53" fillId="2" borderId="12" xfId="2" applyNumberFormat="1" applyFont="1" applyFill="1" applyBorder="1" applyAlignment="1">
      <alignment horizontal="right" wrapText="1" shrinkToFit="1"/>
    </xf>
    <xf numFmtId="0" fontId="16" fillId="3" borderId="12" xfId="0" applyFont="1" applyFill="1" applyBorder="1" applyAlignment="1">
      <alignment horizontal="left" vertical="center" wrapText="1" indent="1"/>
    </xf>
    <xf numFmtId="0" fontId="16" fillId="3" borderId="14" xfId="0" applyFont="1" applyFill="1" applyBorder="1" applyAlignment="1">
      <alignment horizontal="left" vertical="center" wrapText="1" indent="1"/>
    </xf>
    <xf numFmtId="0" fontId="16" fillId="3" borderId="7" xfId="0" applyFont="1" applyFill="1" applyBorder="1" applyAlignment="1">
      <alignment horizontal="left" vertical="center" wrapText="1" inden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0" fillId="3" borderId="32" xfId="0" applyFont="1" applyFill="1" applyBorder="1" applyAlignment="1">
      <alignment vertical="center" wrapText="1" shrinkToFit="1"/>
    </xf>
    <xf numFmtId="0" fontId="10" fillId="3" borderId="0" xfId="0" applyFont="1" applyFill="1" applyAlignment="1">
      <alignment vertical="center"/>
    </xf>
    <xf numFmtId="0" fontId="10" fillId="3" borderId="32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19" xfId="0" applyFont="1" applyFill="1" applyBorder="1" applyAlignment="1">
      <alignment vertical="center" wrapText="1" shrinkToFit="1"/>
    </xf>
    <xf numFmtId="0" fontId="80" fillId="3" borderId="0" xfId="0" applyFont="1" applyFill="1" applyAlignment="1">
      <alignment horizontal="right" vertical="center" wrapText="1" shrinkToFit="1"/>
    </xf>
    <xf numFmtId="166" fontId="80" fillId="3" borderId="0" xfId="1" applyNumberFormat="1" applyFont="1" applyFill="1" applyBorder="1" applyAlignment="1">
      <alignment horizontal="right" vertical="center" wrapText="1" shrinkToFit="1"/>
    </xf>
    <xf numFmtId="169" fontId="80" fillId="0" borderId="0" xfId="0" applyNumberFormat="1" applyFont="1" applyAlignment="1">
      <alignment horizontal="right" vertical="center" wrapText="1" shrinkToFit="1"/>
    </xf>
    <xf numFmtId="0" fontId="11" fillId="3" borderId="17" xfId="0" applyFont="1" applyFill="1" applyBorder="1" applyAlignment="1">
      <alignment vertical="center" wrapText="1" shrinkToFit="1"/>
    </xf>
    <xf numFmtId="0" fontId="10" fillId="3" borderId="32" xfId="0" applyFont="1" applyFill="1" applyBorder="1" applyAlignment="1">
      <alignment vertical="center" wrapText="1"/>
    </xf>
    <xf numFmtId="9" fontId="53" fillId="3" borderId="0" xfId="2" applyFont="1" applyFill="1" applyAlignment="1">
      <alignment horizontal="right" vertical="center" wrapText="1" shrinkToFit="1"/>
    </xf>
    <xf numFmtId="0" fontId="11" fillId="3" borderId="12" xfId="0" applyFont="1" applyFill="1" applyBorder="1" applyAlignment="1">
      <alignment wrapText="1"/>
    </xf>
    <xf numFmtId="9" fontId="53" fillId="3" borderId="12" xfId="2" applyFont="1" applyFill="1" applyBorder="1" applyAlignment="1">
      <alignment horizontal="right" vertical="center" wrapText="1" shrinkToFit="1"/>
    </xf>
    <xf numFmtId="167" fontId="53" fillId="3" borderId="15" xfId="2" applyNumberFormat="1" applyFont="1" applyFill="1" applyBorder="1" applyAlignment="1">
      <alignment horizontal="right" wrapText="1" shrinkToFit="1"/>
    </xf>
    <xf numFmtId="167" fontId="53" fillId="3" borderId="12" xfId="2" applyNumberFormat="1" applyFont="1" applyFill="1" applyBorder="1" applyAlignment="1">
      <alignment horizontal="right" vertical="center" wrapText="1" shrinkToFit="1"/>
    </xf>
    <xf numFmtId="169" fontId="80" fillId="3" borderId="12" xfId="0" applyNumberFormat="1" applyFont="1" applyFill="1" applyBorder="1" applyAlignment="1">
      <alignment horizontal="right" vertical="center" wrapText="1" shrinkToFit="1"/>
    </xf>
    <xf numFmtId="0" fontId="108" fillId="2" borderId="0" xfId="0" applyFont="1" applyFill="1" applyAlignment="1">
      <alignment horizontal="center" wrapText="1" shrinkToFit="1"/>
    </xf>
    <xf numFmtId="0" fontId="108" fillId="2" borderId="0" xfId="0" applyFont="1" applyFill="1" applyAlignment="1">
      <alignment horizontal="right" wrapText="1" shrinkToFit="1"/>
    </xf>
    <xf numFmtId="0" fontId="54" fillId="3" borderId="12" xfId="0" applyFont="1" applyFill="1" applyBorder="1" applyAlignment="1">
      <alignment horizontal="left" vertical="center" wrapText="1"/>
    </xf>
    <xf numFmtId="0" fontId="56" fillId="3" borderId="20" xfId="0" applyFont="1" applyFill="1" applyBorder="1" applyAlignment="1">
      <alignment vertical="center" wrapText="1" shrinkToFit="1"/>
    </xf>
    <xf numFmtId="0" fontId="56" fillId="3" borderId="0" xfId="0" applyFont="1" applyFill="1" applyAlignment="1">
      <alignment vertical="center" wrapText="1" shrinkToFit="1"/>
    </xf>
    <xf numFmtId="0" fontId="54" fillId="3" borderId="15" xfId="0" applyFont="1" applyFill="1" applyBorder="1" applyAlignment="1">
      <alignment horizontal="left" vertical="center" wrapText="1"/>
    </xf>
    <xf numFmtId="166" fontId="53" fillId="3" borderId="7" xfId="1" applyNumberFormat="1" applyFont="1" applyFill="1" applyBorder="1" applyAlignment="1">
      <alignment horizontal="right" wrapText="1" shrinkToFit="1"/>
    </xf>
    <xf numFmtId="0" fontId="56" fillId="3" borderId="32" xfId="0" applyFont="1" applyFill="1" applyBorder="1" applyAlignment="1">
      <alignment horizontal="left" vertical="center" wrapText="1"/>
    </xf>
    <xf numFmtId="0" fontId="54" fillId="3" borderId="14" xfId="0" applyFont="1" applyFill="1" applyBorder="1" applyAlignment="1">
      <alignment horizontal="left" vertical="center" wrapText="1"/>
    </xf>
    <xf numFmtId="165" fontId="53" fillId="3" borderId="20" xfId="1" applyNumberFormat="1" applyFont="1" applyFill="1" applyBorder="1" applyAlignment="1">
      <alignment horizontal="right" wrapText="1" shrinkToFit="1"/>
    </xf>
    <xf numFmtId="0" fontId="82" fillId="3" borderId="8" xfId="0" applyFont="1" applyFill="1" applyBorder="1" applyAlignment="1">
      <alignment horizontal="left" vertical="center" wrapText="1"/>
    </xf>
    <xf numFmtId="0" fontId="54" fillId="3" borderId="32" xfId="0" applyFont="1" applyFill="1" applyBorder="1" applyAlignment="1">
      <alignment horizontal="left" vertical="center" wrapText="1"/>
    </xf>
    <xf numFmtId="0" fontId="83" fillId="3" borderId="17" xfId="0" applyFont="1" applyFill="1" applyBorder="1" applyAlignment="1">
      <alignment horizontal="left" vertical="center" wrapText="1"/>
    </xf>
    <xf numFmtId="165" fontId="53" fillId="3" borderId="18" xfId="1" applyNumberFormat="1" applyFont="1" applyFill="1" applyBorder="1" applyAlignment="1">
      <alignment horizontal="right" wrapText="1" shrinkToFit="1"/>
    </xf>
    <xf numFmtId="167" fontId="53" fillId="3" borderId="18" xfId="2" applyNumberFormat="1" applyFont="1" applyFill="1" applyBorder="1" applyAlignment="1">
      <alignment horizontal="right" wrapText="1" shrinkToFit="1"/>
    </xf>
    <xf numFmtId="173" fontId="39" fillId="0" borderId="12" xfId="11" applyNumberFormat="1" applyFont="1" applyBorder="1" applyAlignment="1">
      <alignment horizontal="center"/>
    </xf>
    <xf numFmtId="0" fontId="45" fillId="3" borderId="0" xfId="4" applyFont="1" applyFill="1" applyAlignment="1">
      <alignment horizontal="center" vertical="center" wrapText="1" shrinkToFit="1"/>
    </xf>
    <xf numFmtId="173" fontId="39" fillId="0" borderId="22" xfId="11" applyNumberFormat="1" applyFont="1" applyBorder="1" applyAlignment="1">
      <alignment horizontal="center"/>
    </xf>
    <xf numFmtId="166" fontId="86" fillId="3" borderId="0" xfId="1" applyNumberFormat="1" applyFont="1" applyFill="1" applyBorder="1" applyAlignment="1">
      <alignment horizontal="center" vertical="center" wrapText="1" shrinkToFit="1"/>
    </xf>
    <xf numFmtId="0" fontId="110" fillId="0" borderId="0" xfId="0" applyFont="1"/>
    <xf numFmtId="167" fontId="54" fillId="3" borderId="8" xfId="2" applyNumberFormat="1" applyFont="1" applyFill="1" applyBorder="1" applyAlignment="1">
      <alignment horizontal="right" vertical="center" wrapText="1" shrinkToFit="1"/>
    </xf>
    <xf numFmtId="165" fontId="54" fillId="3" borderId="7" xfId="0" applyNumberFormat="1" applyFont="1" applyFill="1" applyBorder="1" applyAlignment="1">
      <alignment horizontal="right" vertical="center" wrapText="1"/>
    </xf>
    <xf numFmtId="165" fontId="54" fillId="3" borderId="8" xfId="0" applyNumberFormat="1" applyFont="1" applyFill="1" applyBorder="1" applyAlignment="1">
      <alignment horizontal="right" vertical="center" wrapText="1"/>
    </xf>
    <xf numFmtId="165" fontId="54" fillId="3" borderId="15" xfId="0" applyNumberFormat="1" applyFont="1" applyFill="1" applyBorder="1" applyAlignment="1">
      <alignment horizontal="right" vertical="center" wrapText="1"/>
    </xf>
    <xf numFmtId="167" fontId="54" fillId="3" borderId="32" xfId="2" applyNumberFormat="1" applyFont="1" applyFill="1" applyBorder="1" applyAlignment="1">
      <alignment horizontal="right" vertical="center" wrapText="1"/>
    </xf>
    <xf numFmtId="0" fontId="106" fillId="0" borderId="0" xfId="0" applyFont="1" applyAlignment="1">
      <alignment horizontal="right" vertical="center" wrapText="1" shrinkToFit="1"/>
    </xf>
    <xf numFmtId="0" fontId="87" fillId="3" borderId="16" xfId="4" applyFont="1" applyFill="1" applyBorder="1" applyAlignment="1">
      <alignment wrapText="1"/>
    </xf>
    <xf numFmtId="0" fontId="87" fillId="3" borderId="17" xfId="4" applyFont="1" applyFill="1" applyBorder="1" applyAlignment="1">
      <alignment wrapText="1"/>
    </xf>
    <xf numFmtId="167" fontId="87" fillId="3" borderId="17" xfId="2" applyNumberFormat="1" applyFont="1" applyFill="1" applyBorder="1" applyAlignment="1">
      <alignment horizontal="center" wrapText="1"/>
    </xf>
    <xf numFmtId="0" fontId="108" fillId="3" borderId="0" xfId="4" applyFont="1" applyFill="1" applyAlignment="1">
      <alignment horizontal="center" vertical="center" wrapText="1" shrinkToFit="1"/>
    </xf>
    <xf numFmtId="49" fontId="108" fillId="3" borderId="0" xfId="4" applyNumberFormat="1" applyFont="1" applyFill="1" applyAlignment="1">
      <alignment horizontal="center" vertical="center" wrapText="1" shrinkToFit="1"/>
    </xf>
    <xf numFmtId="0" fontId="108" fillId="3" borderId="0" xfId="4" applyFont="1" applyFill="1" applyAlignment="1">
      <alignment horizontal="right" vertical="center" wrapText="1" shrinkToFit="1"/>
    </xf>
    <xf numFmtId="0" fontId="37" fillId="2" borderId="0" xfId="4" applyFont="1" applyFill="1" applyAlignment="1">
      <alignment horizontal="centerContinuous" vertical="center" wrapText="1" shrinkToFit="1"/>
    </xf>
    <xf numFmtId="164" fontId="53" fillId="3" borderId="17" xfId="1" applyFont="1" applyFill="1" applyBorder="1" applyAlignment="1">
      <alignment horizontal="left" vertical="center" wrapText="1" shrinkToFit="1"/>
    </xf>
    <xf numFmtId="10" fontId="53" fillId="3" borderId="17" xfId="2" applyNumberFormat="1" applyFont="1" applyFill="1" applyBorder="1" applyAlignment="1">
      <alignment horizontal="center" vertical="center" wrapText="1" shrinkToFit="1"/>
    </xf>
    <xf numFmtId="164" fontId="53" fillId="3" borderId="17" xfId="1" applyFont="1" applyFill="1" applyBorder="1" applyAlignment="1">
      <alignment horizontal="center" vertical="center" wrapText="1" shrinkToFit="1"/>
    </xf>
    <xf numFmtId="167" fontId="53" fillId="3" borderId="17" xfId="2" applyNumberFormat="1" applyFont="1" applyFill="1" applyBorder="1" applyAlignment="1">
      <alignment horizontal="center" vertical="center" wrapText="1" shrinkToFit="1"/>
    </xf>
    <xf numFmtId="0" fontId="53" fillId="3" borderId="0" xfId="4" applyFont="1" applyFill="1" applyAlignment="1">
      <alignment horizontal="left" vertical="center" wrapText="1" shrinkToFit="1"/>
    </xf>
    <xf numFmtId="0" fontId="53" fillId="3" borderId="0" xfId="4" applyFont="1" applyFill="1" applyAlignment="1">
      <alignment vertical="center" wrapText="1" shrinkToFit="1"/>
    </xf>
    <xf numFmtId="0" fontId="54" fillId="3" borderId="17" xfId="4" applyFont="1" applyFill="1" applyBorder="1" applyAlignment="1">
      <alignment vertical="center" wrapText="1" shrinkToFit="1"/>
    </xf>
    <xf numFmtId="164" fontId="53" fillId="3" borderId="20" xfId="1" applyFont="1" applyFill="1" applyBorder="1" applyAlignment="1">
      <alignment horizontal="left" vertical="center" wrapText="1" shrinkToFit="1"/>
    </xf>
    <xf numFmtId="164" fontId="53" fillId="3" borderId="14" xfId="1" applyFont="1" applyFill="1" applyBorder="1" applyAlignment="1">
      <alignment horizontal="left" vertical="center" wrapText="1" shrinkToFit="1"/>
    </xf>
    <xf numFmtId="10" fontId="53" fillId="3" borderId="14" xfId="2" applyNumberFormat="1" applyFont="1" applyFill="1" applyBorder="1" applyAlignment="1">
      <alignment horizontal="center" vertical="center" wrapText="1" shrinkToFit="1"/>
    </xf>
    <xf numFmtId="10" fontId="53" fillId="3" borderId="12" xfId="2" applyNumberFormat="1" applyFont="1" applyFill="1" applyBorder="1" applyAlignment="1">
      <alignment horizontal="center" vertical="center" wrapText="1" shrinkToFit="1"/>
    </xf>
    <xf numFmtId="167" fontId="53" fillId="3" borderId="20" xfId="2" applyNumberFormat="1" applyFont="1" applyFill="1" applyBorder="1" applyAlignment="1">
      <alignment horizontal="center" vertical="center" wrapText="1" shrinkToFit="1"/>
    </xf>
    <xf numFmtId="167" fontId="53" fillId="3" borderId="14" xfId="2" applyNumberFormat="1" applyFont="1" applyFill="1" applyBorder="1" applyAlignment="1">
      <alignment horizontal="center" vertical="center" wrapText="1" shrinkToFit="1"/>
    </xf>
    <xf numFmtId="2" fontId="53" fillId="3" borderId="12" xfId="2" applyNumberFormat="1" applyFont="1" applyFill="1" applyBorder="1" applyAlignment="1">
      <alignment horizontal="center" vertical="center" wrapText="1" shrinkToFit="1"/>
    </xf>
    <xf numFmtId="2" fontId="53" fillId="3" borderId="14" xfId="2" applyNumberFormat="1" applyFont="1" applyFill="1" applyBorder="1" applyAlignment="1">
      <alignment horizontal="center" vertical="center" wrapText="1" shrinkToFit="1"/>
    </xf>
    <xf numFmtId="2" fontId="53" fillId="3" borderId="17" xfId="2" applyNumberFormat="1" applyFont="1" applyFill="1" applyBorder="1" applyAlignment="1">
      <alignment horizontal="center" vertical="center" wrapText="1" shrinkToFit="1"/>
    </xf>
    <xf numFmtId="0" fontId="108" fillId="3" borderId="7" xfId="4" applyFont="1" applyFill="1" applyBorder="1" applyAlignment="1">
      <alignment horizontal="center" vertical="center" wrapText="1" shrinkToFit="1"/>
    </xf>
    <xf numFmtId="0" fontId="58" fillId="3" borderId="0" xfId="4" applyFont="1" applyFill="1" applyAlignment="1">
      <alignment vertical="center" wrapText="1"/>
    </xf>
    <xf numFmtId="0" fontId="58" fillId="3" borderId="0" xfId="4" applyFont="1" applyFill="1" applyAlignment="1">
      <alignment vertical="center"/>
    </xf>
    <xf numFmtId="168" fontId="53" fillId="3" borderId="0" xfId="1" applyNumberFormat="1" applyFont="1" applyFill="1" applyBorder="1" applyAlignment="1">
      <alignment horizontal="right" vertical="center" wrapText="1" shrinkToFit="1"/>
    </xf>
    <xf numFmtId="0" fontId="63" fillId="3" borderId="0" xfId="4" applyFont="1" applyFill="1" applyAlignment="1">
      <alignment vertical="center"/>
    </xf>
    <xf numFmtId="0" fontId="63" fillId="3" borderId="17" xfId="4" applyFont="1" applyFill="1" applyBorder="1" applyAlignment="1">
      <alignment vertical="center"/>
    </xf>
    <xf numFmtId="164" fontId="53" fillId="3" borderId="16" xfId="1" applyFont="1" applyFill="1" applyBorder="1" applyAlignment="1">
      <alignment horizontal="left" vertical="center" wrapText="1" shrinkToFit="1"/>
    </xf>
    <xf numFmtId="164" fontId="53" fillId="3" borderId="13" xfId="1" applyFont="1" applyFill="1" applyBorder="1" applyAlignment="1">
      <alignment horizontal="center" vertical="center" wrapText="1" shrinkToFit="1"/>
    </xf>
    <xf numFmtId="164" fontId="53" fillId="3" borderId="12" xfId="1" applyFont="1" applyFill="1" applyBorder="1" applyAlignment="1">
      <alignment horizontal="center" vertical="center" wrapText="1" shrinkToFit="1"/>
    </xf>
    <xf numFmtId="167" fontId="53" fillId="3" borderId="12" xfId="2" applyNumberFormat="1" applyFont="1" applyFill="1" applyBorder="1" applyAlignment="1">
      <alignment horizontal="center" vertical="center" wrapText="1" shrinkToFit="1"/>
    </xf>
    <xf numFmtId="49" fontId="108" fillId="3" borderId="7" xfId="4" applyNumberFormat="1" applyFont="1" applyFill="1" applyBorder="1" applyAlignment="1">
      <alignment horizontal="center" vertical="center" wrapText="1" shrinkToFit="1"/>
    </xf>
    <xf numFmtId="164" fontId="53" fillId="3" borderId="14" xfId="1" applyFont="1" applyFill="1" applyBorder="1" applyAlignment="1">
      <alignment horizontal="center" vertical="center" wrapText="1" shrinkToFit="1"/>
    </xf>
    <xf numFmtId="164" fontId="53" fillId="3" borderId="19" xfId="1" applyFont="1" applyFill="1" applyBorder="1" applyAlignment="1">
      <alignment horizontal="center" vertical="center" wrapText="1" shrinkToFit="1"/>
    </xf>
    <xf numFmtId="167" fontId="53" fillId="3" borderId="16" xfId="2" applyNumberFormat="1" applyFont="1" applyFill="1" applyBorder="1" applyAlignment="1">
      <alignment horizontal="center" vertical="center" wrapText="1" shrinkToFit="1"/>
    </xf>
    <xf numFmtId="0" fontId="98" fillId="3" borderId="8" xfId="4" applyFont="1" applyFill="1" applyBorder="1" applyAlignment="1">
      <alignment horizontal="center" vertical="center" wrapText="1" shrinkToFit="1"/>
    </xf>
    <xf numFmtId="0" fontId="85" fillId="3" borderId="0" xfId="4" applyFont="1" applyFill="1" applyAlignment="1">
      <alignment horizontal="center" wrapText="1" shrinkToFit="1"/>
    </xf>
    <xf numFmtId="165" fontId="51" fillId="2" borderId="8" xfId="1" applyNumberFormat="1" applyFont="1" applyFill="1" applyBorder="1" applyAlignment="1">
      <alignment horizontal="right" vertical="center" wrapText="1" indent="1"/>
    </xf>
    <xf numFmtId="0" fontId="85" fillId="3" borderId="0" xfId="4" applyFont="1" applyFill="1" applyAlignment="1">
      <alignment horizontal="right" wrapText="1" shrinkToFit="1"/>
    </xf>
    <xf numFmtId="0" fontId="85" fillId="3" borderId="7" xfId="4" applyFont="1" applyFill="1" applyBorder="1" applyAlignment="1">
      <alignment horizontal="center" wrapText="1" shrinkToFit="1"/>
    </xf>
    <xf numFmtId="164" fontId="86" fillId="3" borderId="0" xfId="1" applyFont="1" applyFill="1" applyBorder="1" applyAlignment="1">
      <alignment horizontal="left" vertical="center" wrapText="1" shrinkToFit="1"/>
    </xf>
    <xf numFmtId="164" fontId="67" fillId="3" borderId="19" xfId="1" applyFont="1" applyFill="1" applyBorder="1" applyAlignment="1">
      <alignment horizontal="left" vertical="center" wrapText="1" shrinkToFit="1"/>
    </xf>
    <xf numFmtId="166" fontId="86" fillId="3" borderId="17" xfId="1" applyNumberFormat="1" applyFont="1" applyFill="1" applyBorder="1" applyAlignment="1">
      <alignment horizontal="center" vertical="center" wrapText="1" shrinkToFit="1"/>
    </xf>
    <xf numFmtId="167" fontId="86" fillId="3" borderId="17" xfId="2" applyNumberFormat="1" applyFont="1" applyFill="1" applyBorder="1" applyAlignment="1">
      <alignment horizontal="center" vertical="center" wrapText="1" shrinkToFit="1"/>
    </xf>
    <xf numFmtId="164" fontId="67" fillId="3" borderId="17" xfId="1" applyFont="1" applyFill="1" applyBorder="1" applyAlignment="1">
      <alignment horizontal="left" vertical="center" wrapText="1" shrinkToFit="1"/>
    </xf>
    <xf numFmtId="165" fontId="86" fillId="3" borderId="17" xfId="1" applyNumberFormat="1" applyFont="1" applyFill="1" applyBorder="1" applyAlignment="1">
      <alignment horizontal="right" vertical="center" wrapText="1" indent="1" shrinkToFit="1"/>
    </xf>
    <xf numFmtId="167" fontId="54" fillId="3" borderId="18" xfId="2" applyNumberFormat="1" applyFont="1" applyFill="1" applyBorder="1" applyAlignment="1">
      <alignment horizontal="right" vertical="center" wrapText="1"/>
    </xf>
    <xf numFmtId="0" fontId="22" fillId="8" borderId="0" xfId="4" applyFont="1" applyFill="1" applyAlignment="1">
      <alignment horizontal="centerContinuous" vertical="center" shrinkToFit="1"/>
    </xf>
    <xf numFmtId="0" fontId="113" fillId="8" borderId="0" xfId="0" applyFont="1" applyFill="1" applyAlignment="1">
      <alignment vertical="center" wrapText="1"/>
    </xf>
    <xf numFmtId="166" fontId="53" fillId="3" borderId="8" xfId="1" applyNumberFormat="1" applyFont="1" applyFill="1" applyBorder="1" applyAlignment="1">
      <alignment horizontal="right" wrapText="1" shrinkToFit="1"/>
    </xf>
    <xf numFmtId="165" fontId="53" fillId="3" borderId="15" xfId="1" applyNumberFormat="1" applyFont="1" applyFill="1" applyBorder="1" applyAlignment="1">
      <alignment horizontal="right" wrapText="1" shrinkToFit="1"/>
    </xf>
    <xf numFmtId="0" fontId="111" fillId="8" borderId="0" xfId="0" applyFont="1" applyFill="1" applyAlignment="1">
      <alignment vertical="center"/>
    </xf>
    <xf numFmtId="0" fontId="111" fillId="8" borderId="0" xfId="4" applyFont="1" applyFill="1" applyAlignment="1">
      <alignment vertical="center"/>
    </xf>
    <xf numFmtId="0" fontId="114" fillId="8" borderId="0" xfId="0" applyFont="1" applyFill="1" applyAlignment="1">
      <alignment vertical="center"/>
    </xf>
    <xf numFmtId="0" fontId="115" fillId="8" borderId="0" xfId="4" applyFont="1" applyFill="1" applyAlignment="1">
      <alignment vertical="center" shrinkToFit="1"/>
    </xf>
    <xf numFmtId="0" fontId="111" fillId="8" borderId="0" xfId="4" applyFont="1" applyFill="1" applyAlignment="1">
      <alignment vertical="center" shrinkToFit="1"/>
    </xf>
    <xf numFmtId="164" fontId="77" fillId="3" borderId="0" xfId="1" applyFont="1" applyFill="1" applyBorder="1" applyAlignment="1">
      <alignment vertical="center" wrapText="1" shrinkToFit="1"/>
    </xf>
    <xf numFmtId="164" fontId="51" fillId="0" borderId="20" xfId="1" applyFont="1" applyFill="1" applyBorder="1" applyAlignment="1">
      <alignment horizontal="left" vertical="center" wrapText="1" indent="2" shrinkToFit="1"/>
    </xf>
    <xf numFmtId="166" fontId="86" fillId="0" borderId="20" xfId="1" applyNumberFormat="1" applyFont="1" applyFill="1" applyBorder="1" applyAlignment="1">
      <alignment horizontal="center" vertical="center" wrapText="1" shrinkToFit="1"/>
    </xf>
    <xf numFmtId="166" fontId="86" fillId="3" borderId="14" xfId="1" applyNumberFormat="1" applyFont="1" applyFill="1" applyBorder="1" applyAlignment="1">
      <alignment horizontal="center" vertical="center" wrapText="1" shrinkToFit="1"/>
    </xf>
    <xf numFmtId="166" fontId="86" fillId="0" borderId="14" xfId="1" applyNumberFormat="1" applyFont="1" applyFill="1" applyBorder="1" applyAlignment="1">
      <alignment horizontal="center" vertical="center" wrapText="1" shrinkToFit="1"/>
    </xf>
    <xf numFmtId="0" fontId="51" fillId="2" borderId="14" xfId="4" applyFont="1" applyFill="1" applyBorder="1" applyAlignment="1">
      <alignment horizontal="left" vertical="center" wrapText="1" indent="2"/>
    </xf>
    <xf numFmtId="164" fontId="51" fillId="0" borderId="14" xfId="1" applyFont="1" applyFill="1" applyBorder="1" applyAlignment="1">
      <alignment horizontal="left" vertical="center" wrapText="1" indent="2" shrinkToFit="1"/>
    </xf>
    <xf numFmtId="167" fontId="51" fillId="0" borderId="20" xfId="2" applyNumberFormat="1" applyFont="1" applyFill="1" applyBorder="1" applyAlignment="1">
      <alignment horizontal="center" vertical="center" wrapText="1" shrinkToFit="1"/>
    </xf>
    <xf numFmtId="167" fontId="51" fillId="0" borderId="14" xfId="2" applyNumberFormat="1" applyFont="1" applyFill="1" applyBorder="1" applyAlignment="1">
      <alignment horizontal="center" vertical="center" wrapText="1" shrinkToFit="1"/>
    </xf>
    <xf numFmtId="164" fontId="51" fillId="0" borderId="13" xfId="1" applyFont="1" applyFill="1" applyBorder="1" applyAlignment="1">
      <alignment horizontal="left" vertical="center" wrapText="1" indent="2" shrinkToFit="1"/>
    </xf>
    <xf numFmtId="166" fontId="86" fillId="0" borderId="13" xfId="1" applyNumberFormat="1" applyFont="1" applyFill="1" applyBorder="1" applyAlignment="1">
      <alignment horizontal="center" vertical="center" wrapText="1" shrinkToFit="1"/>
    </xf>
    <xf numFmtId="166" fontId="86" fillId="0" borderId="12" xfId="1" applyNumberFormat="1" applyFont="1" applyFill="1" applyBorder="1" applyAlignment="1">
      <alignment horizontal="center" vertical="center" wrapText="1" shrinkToFit="1"/>
    </xf>
    <xf numFmtId="166" fontId="86" fillId="0" borderId="15" xfId="1" applyNumberFormat="1" applyFont="1" applyFill="1" applyBorder="1" applyAlignment="1">
      <alignment horizontal="center" vertical="center" wrapText="1" shrinkToFit="1"/>
    </xf>
    <xf numFmtId="167" fontId="51" fillId="0" borderId="12" xfId="2" applyNumberFormat="1" applyFont="1" applyFill="1" applyBorder="1" applyAlignment="1">
      <alignment horizontal="center" vertical="center" wrapText="1" shrinkToFit="1"/>
    </xf>
    <xf numFmtId="167" fontId="51" fillId="0" borderId="13" xfId="2" applyNumberFormat="1" applyFont="1" applyFill="1" applyBorder="1" applyAlignment="1">
      <alignment horizontal="center" vertical="center" wrapText="1" shrinkToFit="1"/>
    </xf>
    <xf numFmtId="164" fontId="51" fillId="0" borderId="15" xfId="1" applyFont="1" applyFill="1" applyBorder="1" applyAlignment="1">
      <alignment horizontal="left" vertical="center" wrapText="1" indent="2" shrinkToFit="1"/>
    </xf>
    <xf numFmtId="164" fontId="51" fillId="3" borderId="32" xfId="1" applyFont="1" applyFill="1" applyBorder="1" applyAlignment="1">
      <alignment horizontal="left" vertical="center" wrapText="1" shrinkToFit="1"/>
    </xf>
    <xf numFmtId="0" fontId="51" fillId="3" borderId="0" xfId="4" applyFont="1" applyFill="1" applyAlignment="1">
      <alignment horizontal="left" vertical="center" wrapText="1" shrinkToFit="1"/>
    </xf>
    <xf numFmtId="166" fontId="86" fillId="3" borderId="8" xfId="1" applyNumberFormat="1" applyFont="1" applyFill="1" applyBorder="1" applyAlignment="1">
      <alignment horizontal="center" vertical="center" wrapText="1" shrinkToFit="1"/>
    </xf>
    <xf numFmtId="166" fontId="86" fillId="3" borderId="32" xfId="1" applyNumberFormat="1" applyFont="1" applyFill="1" applyBorder="1" applyAlignment="1">
      <alignment horizontal="center" vertical="center" wrapText="1" shrinkToFit="1"/>
    </xf>
    <xf numFmtId="0" fontId="99" fillId="3" borderId="0" xfId="4" applyFont="1" applyFill="1" applyAlignment="1">
      <alignment vertical="center" shrinkToFit="1"/>
    </xf>
    <xf numFmtId="0" fontId="99" fillId="3" borderId="0" xfId="4" applyFont="1" applyFill="1" applyAlignment="1">
      <alignment vertical="center"/>
    </xf>
    <xf numFmtId="167" fontId="51" fillId="3" borderId="32" xfId="2" applyNumberFormat="1" applyFont="1" applyFill="1" applyBorder="1" applyAlignment="1">
      <alignment horizontal="center" vertical="center" wrapText="1" shrinkToFit="1"/>
    </xf>
    <xf numFmtId="0" fontId="68" fillId="2" borderId="19" xfId="4" applyFont="1" applyFill="1" applyBorder="1" applyAlignment="1">
      <alignment vertical="center" wrapText="1"/>
    </xf>
    <xf numFmtId="0" fontId="68" fillId="2" borderId="19" xfId="4" applyFont="1" applyFill="1" applyBorder="1" applyAlignment="1">
      <alignment vertical="center"/>
    </xf>
    <xf numFmtId="164" fontId="86" fillId="3" borderId="18" xfId="1" applyFont="1" applyFill="1" applyBorder="1" applyAlignment="1">
      <alignment horizontal="left" vertical="center" wrapText="1" shrinkToFit="1"/>
    </xf>
    <xf numFmtId="165" fontId="51" fillId="2" borderId="7" xfId="1" applyNumberFormat="1" applyFont="1" applyFill="1" applyBorder="1" applyAlignment="1">
      <alignment horizontal="right" vertical="center" wrapText="1" indent="1"/>
    </xf>
    <xf numFmtId="165" fontId="86" fillId="3" borderId="18" xfId="1" applyNumberFormat="1" applyFont="1" applyFill="1" applyBorder="1" applyAlignment="1">
      <alignment horizontal="right" vertical="center" wrapText="1" indent="1" shrinkToFit="1"/>
    </xf>
    <xf numFmtId="167" fontId="86" fillId="3" borderId="18" xfId="2" applyNumberFormat="1" applyFont="1" applyFill="1" applyBorder="1" applyAlignment="1">
      <alignment horizontal="center" vertical="center" wrapText="1" shrinkToFit="1"/>
    </xf>
    <xf numFmtId="167" fontId="51" fillId="2" borderId="8" xfId="2" applyNumberFormat="1" applyFont="1" applyFill="1" applyBorder="1" applyAlignment="1">
      <alignment horizontal="center" vertical="center" wrapText="1"/>
    </xf>
    <xf numFmtId="0" fontId="51" fillId="2" borderId="15" xfId="4" applyFont="1" applyFill="1" applyBorder="1" applyAlignment="1">
      <alignment horizontal="left" vertical="center" wrapText="1" indent="2"/>
    </xf>
    <xf numFmtId="165" fontId="51" fillId="2" borderId="12" xfId="1" applyNumberFormat="1" applyFont="1" applyFill="1" applyBorder="1" applyAlignment="1">
      <alignment horizontal="right" vertical="center" wrapText="1" indent="1"/>
    </xf>
    <xf numFmtId="165" fontId="51" fillId="2" borderId="13" xfId="1" applyNumberFormat="1" applyFont="1" applyFill="1" applyBorder="1" applyAlignment="1">
      <alignment horizontal="right" vertical="center" wrapText="1" indent="1"/>
    </xf>
    <xf numFmtId="167" fontId="51" fillId="2" borderId="13" xfId="2" applyNumberFormat="1" applyFont="1" applyFill="1" applyBorder="1" applyAlignment="1">
      <alignment horizontal="center" vertical="center" wrapText="1"/>
    </xf>
    <xf numFmtId="165" fontId="51" fillId="2" borderId="14" xfId="1" applyNumberFormat="1" applyFont="1" applyFill="1" applyBorder="1" applyAlignment="1">
      <alignment horizontal="right" vertical="center" wrapText="1" indent="1"/>
    </xf>
    <xf numFmtId="165" fontId="51" fillId="2" borderId="15" xfId="1" applyNumberFormat="1" applyFont="1" applyFill="1" applyBorder="1" applyAlignment="1">
      <alignment horizontal="right" vertical="center" wrapText="1" indent="1"/>
    </xf>
    <xf numFmtId="167" fontId="51" fillId="2" borderId="15" xfId="2" applyNumberFormat="1" applyFont="1" applyFill="1" applyBorder="1" applyAlignment="1">
      <alignment horizontal="center" vertical="center" wrapText="1"/>
    </xf>
    <xf numFmtId="0" fontId="51" fillId="3" borderId="32" xfId="4" applyFont="1" applyFill="1" applyBorder="1" applyAlignment="1">
      <alignment vertical="center" wrapText="1"/>
    </xf>
    <xf numFmtId="0" fontId="66" fillId="3" borderId="0" xfId="4" applyFont="1" applyFill="1" applyAlignment="1">
      <alignment vertical="center"/>
    </xf>
    <xf numFmtId="165" fontId="51" fillId="3" borderId="32" xfId="1" applyNumberFormat="1" applyFont="1" applyFill="1" applyBorder="1" applyAlignment="1">
      <alignment horizontal="right" vertical="center" wrapText="1" indent="1"/>
    </xf>
    <xf numFmtId="165" fontId="51" fillId="3" borderId="0" xfId="1" applyNumberFormat="1" applyFont="1" applyFill="1" applyBorder="1" applyAlignment="1">
      <alignment horizontal="right" vertical="center" wrapText="1" indent="1"/>
    </xf>
    <xf numFmtId="167" fontId="51" fillId="3" borderId="8" xfId="2" applyNumberFormat="1" applyFont="1" applyFill="1" applyBorder="1" applyAlignment="1">
      <alignment horizontal="center" vertical="center" wrapText="1"/>
    </xf>
    <xf numFmtId="0" fontId="51" fillId="3" borderId="8" xfId="4" applyFont="1" applyFill="1" applyBorder="1" applyAlignment="1">
      <alignment vertical="center" wrapText="1"/>
    </xf>
    <xf numFmtId="165" fontId="51" fillId="3" borderId="8" xfId="1" applyNumberFormat="1" applyFont="1" applyFill="1" applyBorder="1" applyAlignment="1">
      <alignment horizontal="right" vertical="center" wrapText="1" indent="1"/>
    </xf>
    <xf numFmtId="167" fontId="51" fillId="3" borderId="32" xfId="2" applyNumberFormat="1" applyFont="1" applyFill="1" applyBorder="1" applyAlignment="1">
      <alignment horizontal="center" vertical="center" wrapText="1"/>
    </xf>
    <xf numFmtId="0" fontId="36" fillId="3" borderId="22" xfId="4" applyFont="1" applyFill="1" applyBorder="1" applyAlignment="1">
      <alignment vertical="center"/>
    </xf>
    <xf numFmtId="0" fontId="42" fillId="3" borderId="0" xfId="4" applyFont="1" applyFill="1" applyAlignment="1">
      <alignment wrapText="1"/>
    </xf>
    <xf numFmtId="0" fontId="42" fillId="3" borderId="17" xfId="4" applyFont="1" applyFill="1" applyBorder="1" applyAlignment="1">
      <alignment vertical="center" wrapText="1" shrinkToFit="1"/>
    </xf>
    <xf numFmtId="165" fontId="36" fillId="3" borderId="16" xfId="1" applyNumberFormat="1" applyFont="1" applyFill="1" applyBorder="1" applyAlignment="1">
      <alignment horizontal="center" vertical="center" wrapText="1" shrinkToFit="1"/>
    </xf>
    <xf numFmtId="165" fontId="36" fillId="3" borderId="17" xfId="1" applyNumberFormat="1" applyFont="1" applyFill="1" applyBorder="1" applyAlignment="1">
      <alignment horizontal="center" vertical="center" wrapText="1" shrinkToFit="1"/>
    </xf>
    <xf numFmtId="173" fontId="36" fillId="3" borderId="17" xfId="2" applyNumberFormat="1" applyFont="1" applyFill="1" applyBorder="1" applyAlignment="1">
      <alignment horizontal="center" vertical="center" wrapText="1" shrinkToFit="1"/>
    </xf>
    <xf numFmtId="173" fontId="36" fillId="3" borderId="17" xfId="2" applyNumberFormat="1" applyFont="1" applyFill="1" applyBorder="1" applyAlignment="1">
      <alignment horizontal="right" vertical="center" wrapText="1" shrinkToFit="1"/>
    </xf>
    <xf numFmtId="173" fontId="36" fillId="3" borderId="16" xfId="2" applyNumberFormat="1" applyFont="1" applyFill="1" applyBorder="1" applyAlignment="1">
      <alignment horizontal="center" vertical="center" wrapText="1" shrinkToFit="1"/>
    </xf>
    <xf numFmtId="0" fontId="42" fillId="3" borderId="17" xfId="4" applyFont="1" applyFill="1" applyBorder="1" applyAlignment="1">
      <alignment wrapText="1"/>
    </xf>
    <xf numFmtId="3" fontId="48" fillId="9" borderId="17" xfId="0" applyNumberFormat="1" applyFont="1" applyFill="1" applyBorder="1" applyAlignment="1">
      <alignment horizontal="center"/>
    </xf>
    <xf numFmtId="3" fontId="48" fillId="9" borderId="16" xfId="0" applyNumberFormat="1" applyFont="1" applyFill="1" applyBorder="1" applyAlignment="1">
      <alignment horizontal="center"/>
    </xf>
    <xf numFmtId="173" fontId="39" fillId="0" borderId="33" xfId="11" applyNumberFormat="1" applyFont="1" applyBorder="1" applyAlignment="1">
      <alignment horizontal="center"/>
    </xf>
    <xf numFmtId="173" fontId="47" fillId="3" borderId="17" xfId="4" applyNumberFormat="1" applyFont="1" applyFill="1" applyBorder="1" applyAlignment="1">
      <alignment horizontal="right" vertical="center" wrapText="1" shrinkToFit="1"/>
    </xf>
    <xf numFmtId="173" fontId="39" fillId="0" borderId="16" xfId="11" applyNumberFormat="1" applyFont="1" applyBorder="1" applyAlignment="1">
      <alignment horizontal="center"/>
    </xf>
    <xf numFmtId="0" fontId="16" fillId="3" borderId="17" xfId="0" applyFont="1" applyFill="1" applyBorder="1" applyAlignment="1">
      <alignment vertical="center"/>
    </xf>
    <xf numFmtId="166" fontId="53" fillId="3" borderId="32" xfId="1" applyNumberFormat="1" applyFont="1" applyFill="1" applyBorder="1" applyAlignment="1">
      <alignment horizontal="right" wrapText="1" shrinkToFit="1"/>
    </xf>
    <xf numFmtId="171" fontId="85" fillId="2" borderId="0" xfId="4" applyNumberFormat="1" applyFont="1" applyFill="1" applyAlignment="1">
      <alignment vertical="center" wrapText="1" shrinkToFit="1"/>
    </xf>
    <xf numFmtId="0" fontId="51" fillId="2" borderId="22" xfId="4" applyFont="1" applyFill="1" applyBorder="1" applyAlignment="1">
      <alignment horizontal="left" vertical="center" wrapText="1" indent="2"/>
    </xf>
    <xf numFmtId="0" fontId="88" fillId="3" borderId="16" xfId="4" applyFont="1" applyFill="1" applyBorder="1" applyAlignment="1">
      <alignment wrapText="1"/>
    </xf>
    <xf numFmtId="9" fontId="88" fillId="3" borderId="16" xfId="2" applyFont="1" applyFill="1" applyBorder="1" applyAlignment="1">
      <alignment horizontal="center" wrapText="1"/>
    </xf>
    <xf numFmtId="167" fontId="88" fillId="3" borderId="17" xfId="2" applyNumberFormat="1" applyFont="1" applyFill="1" applyBorder="1" applyAlignment="1">
      <alignment horizontal="center" wrapText="1"/>
    </xf>
    <xf numFmtId="167" fontId="88" fillId="3" borderId="16" xfId="2" applyNumberFormat="1" applyFont="1" applyFill="1" applyBorder="1" applyAlignment="1">
      <alignment horizontal="center" wrapText="1"/>
    </xf>
    <xf numFmtId="166" fontId="51" fillId="3" borderId="14" xfId="1" applyNumberFormat="1" applyFont="1" applyFill="1" applyBorder="1" applyAlignment="1">
      <alignment horizontal="center" vertical="center" wrapText="1" shrinkToFit="1"/>
    </xf>
    <xf numFmtId="166" fontId="86" fillId="3" borderId="18" xfId="1" applyNumberFormat="1" applyFont="1" applyFill="1" applyBorder="1" applyAlignment="1">
      <alignment horizontal="center" vertical="center" wrapText="1" shrinkToFit="1"/>
    </xf>
    <xf numFmtId="0" fontId="90" fillId="3" borderId="0" xfId="0" applyFont="1" applyFill="1" applyAlignment="1">
      <alignment vertical="center"/>
    </xf>
    <xf numFmtId="166" fontId="86" fillId="0" borderId="0" xfId="1" applyNumberFormat="1" applyFont="1" applyFill="1" applyBorder="1" applyAlignment="1">
      <alignment horizontal="center" vertical="center" wrapText="1" shrinkToFit="1"/>
    </xf>
    <xf numFmtId="166" fontId="86" fillId="0" borderId="8" xfId="1" applyNumberFormat="1" applyFont="1" applyFill="1" applyBorder="1" applyAlignment="1">
      <alignment horizontal="center" vertical="center" wrapText="1" shrinkToFit="1"/>
    </xf>
    <xf numFmtId="166" fontId="86" fillId="0" borderId="32" xfId="1" applyNumberFormat="1" applyFont="1" applyFill="1" applyBorder="1" applyAlignment="1">
      <alignment horizontal="center" vertical="center" wrapText="1" shrinkToFit="1"/>
    </xf>
    <xf numFmtId="166" fontId="86" fillId="3" borderId="35" xfId="1" applyNumberFormat="1" applyFont="1" applyFill="1" applyBorder="1" applyAlignment="1">
      <alignment horizontal="center" vertical="center" wrapText="1" shrinkToFit="1"/>
    </xf>
    <xf numFmtId="166" fontId="86" fillId="3" borderId="20" xfId="1" applyNumberFormat="1" applyFont="1" applyFill="1" applyBorder="1" applyAlignment="1">
      <alignment horizontal="center" vertical="center" wrapText="1" shrinkToFit="1"/>
    </xf>
    <xf numFmtId="165" fontId="10" fillId="2" borderId="0" xfId="0" applyNumberFormat="1" applyFont="1" applyFill="1" applyAlignment="1">
      <alignment horizontal="centerContinuous" vertical="center" wrapText="1" shrinkToFit="1"/>
    </xf>
    <xf numFmtId="166" fontId="10" fillId="2" borderId="0" xfId="1" applyNumberFormat="1" applyFont="1" applyFill="1" applyBorder="1" applyAlignment="1">
      <alignment horizontal="centerContinuous" vertical="center" wrapText="1" shrinkToFit="1"/>
    </xf>
    <xf numFmtId="166" fontId="119" fillId="2" borderId="0" xfId="1" applyNumberFormat="1" applyFont="1" applyFill="1" applyBorder="1" applyAlignment="1">
      <alignment vertical="center" wrapText="1" shrinkToFit="1"/>
    </xf>
    <xf numFmtId="0" fontId="119" fillId="2" borderId="0" xfId="0" applyFont="1" applyFill="1" applyAlignment="1">
      <alignment vertical="center" wrapText="1" shrinkToFit="1"/>
    </xf>
    <xf numFmtId="166" fontId="119" fillId="2" borderId="0" xfId="1" applyNumberFormat="1" applyFont="1" applyFill="1" applyAlignment="1">
      <alignment vertical="center" wrapText="1" shrinkToFit="1"/>
    </xf>
    <xf numFmtId="166" fontId="9" fillId="2" borderId="0" xfId="1" applyNumberFormat="1" applyFont="1" applyFill="1" applyAlignment="1">
      <alignment vertical="center"/>
    </xf>
    <xf numFmtId="0" fontId="112" fillId="3" borderId="0" xfId="0" applyFont="1" applyFill="1" applyAlignment="1">
      <alignment wrapText="1" shrinkToFit="1"/>
    </xf>
    <xf numFmtId="165" fontId="54" fillId="3" borderId="35" xfId="0" applyNumberFormat="1" applyFont="1" applyFill="1" applyBorder="1" applyAlignment="1">
      <alignment horizontal="right" vertical="center" wrapText="1"/>
    </xf>
    <xf numFmtId="0" fontId="80" fillId="3" borderId="35" xfId="0" applyFont="1" applyFill="1" applyBorder="1" applyAlignment="1">
      <alignment horizontal="right" vertical="center" wrapText="1" shrinkToFit="1"/>
    </xf>
    <xf numFmtId="166" fontId="80" fillId="3" borderId="35" xfId="1" applyNumberFormat="1" applyFont="1" applyFill="1" applyBorder="1" applyAlignment="1">
      <alignment horizontal="right" vertical="center" wrapText="1" shrinkToFit="1"/>
    </xf>
    <xf numFmtId="167" fontId="54" fillId="3" borderId="35" xfId="2" applyNumberFormat="1" applyFont="1" applyFill="1" applyBorder="1" applyAlignment="1">
      <alignment horizontal="right" vertical="center" wrapText="1"/>
    </xf>
    <xf numFmtId="169" fontId="80" fillId="0" borderId="35" xfId="0" applyNumberFormat="1" applyFont="1" applyBorder="1" applyAlignment="1">
      <alignment horizontal="right" vertical="center" wrapText="1" shrinkToFit="1"/>
    </xf>
    <xf numFmtId="0" fontId="32" fillId="0" borderId="0" xfId="0" applyFont="1" applyAlignment="1">
      <alignment vertical="center" wrapText="1"/>
    </xf>
    <xf numFmtId="0" fontId="50" fillId="8" borderId="0" xfId="4" applyFont="1" applyFill="1" applyAlignment="1">
      <alignment horizontal="center" vertical="center" shrinkToFit="1"/>
    </xf>
    <xf numFmtId="0" fontId="22" fillId="8" borderId="0" xfId="4" applyFont="1" applyFill="1" applyAlignment="1">
      <alignment vertical="center" shrinkToFit="1"/>
    </xf>
    <xf numFmtId="0" fontId="22" fillId="8" borderId="7" xfId="4" applyFont="1" applyFill="1" applyBorder="1" applyAlignment="1">
      <alignment vertical="center" shrinkToFit="1"/>
    </xf>
    <xf numFmtId="167" fontId="54" fillId="3" borderId="7" xfId="2" applyNumberFormat="1" applyFont="1" applyFill="1" applyBorder="1" applyAlignment="1">
      <alignment horizontal="right" vertical="center" wrapText="1"/>
    </xf>
    <xf numFmtId="167" fontId="54" fillId="3" borderId="0" xfId="2" applyNumberFormat="1" applyFont="1" applyFill="1" applyBorder="1" applyAlignment="1">
      <alignment horizontal="right" vertical="center" wrapText="1" shrinkToFit="1"/>
    </xf>
    <xf numFmtId="0" fontId="120" fillId="3" borderId="0" xfId="4" applyFont="1" applyFill="1" applyAlignment="1">
      <alignment vertical="center" shrinkToFit="1"/>
    </xf>
    <xf numFmtId="169" fontId="66" fillId="2" borderId="0" xfId="4" applyNumberFormat="1" applyFont="1" applyFill="1" applyAlignment="1">
      <alignment vertical="center"/>
    </xf>
    <xf numFmtId="0" fontId="86" fillId="3" borderId="37" xfId="4" applyFont="1" applyFill="1" applyBorder="1" applyAlignment="1">
      <alignment horizontal="left" wrapText="1" shrinkToFit="1"/>
    </xf>
    <xf numFmtId="165" fontId="51" fillId="3" borderId="7" xfId="1" applyNumberFormat="1" applyFont="1" applyFill="1" applyBorder="1" applyAlignment="1">
      <alignment horizontal="right" wrapText="1" shrinkToFit="1"/>
    </xf>
    <xf numFmtId="9" fontId="51" fillId="3" borderId="37" xfId="11" applyFont="1" applyFill="1" applyBorder="1" applyAlignment="1">
      <alignment horizontal="right" wrapText="1" shrinkToFit="1"/>
    </xf>
    <xf numFmtId="0" fontId="51" fillId="3" borderId="20" xfId="4" applyFont="1" applyFill="1" applyBorder="1" applyAlignment="1">
      <alignment vertical="center" wrapText="1"/>
    </xf>
    <xf numFmtId="0" fontId="51" fillId="3" borderId="20" xfId="4" applyFont="1" applyFill="1" applyBorder="1" applyAlignment="1">
      <alignment vertical="center"/>
    </xf>
    <xf numFmtId="165" fontId="51" fillId="3" borderId="37" xfId="1" applyNumberFormat="1" applyFont="1" applyFill="1" applyBorder="1" applyAlignment="1">
      <alignment horizontal="right" wrapText="1" shrinkToFit="1"/>
    </xf>
    <xf numFmtId="4" fontId="53" fillId="3" borderId="14" xfId="2" applyNumberFormat="1" applyFont="1" applyFill="1" applyBorder="1" applyAlignment="1">
      <alignment horizontal="center" vertical="center" wrapText="1" shrinkToFit="1"/>
    </xf>
    <xf numFmtId="0" fontId="25" fillId="2" borderId="0" xfId="4" applyFont="1" applyFill="1" applyAlignment="1">
      <alignment horizontal="left" vertical="center" wrapText="1" shrinkToFit="1"/>
    </xf>
    <xf numFmtId="0" fontId="36" fillId="3" borderId="0" xfId="0" applyFont="1" applyFill="1" applyAlignment="1">
      <alignment vertical="center"/>
    </xf>
    <xf numFmtId="0" fontId="25" fillId="2" borderId="0" xfId="4" applyFont="1" applyFill="1" applyAlignment="1">
      <alignment vertical="center" wrapText="1" shrinkToFit="1"/>
    </xf>
    <xf numFmtId="0" fontId="25" fillId="2" borderId="0" xfId="4" applyFont="1" applyFill="1" applyAlignment="1">
      <alignment wrapText="1" shrinkToFit="1"/>
    </xf>
    <xf numFmtId="0" fontId="122" fillId="2" borderId="0" xfId="10" applyFont="1" applyFill="1"/>
    <xf numFmtId="171" fontId="85" fillId="3" borderId="0" xfId="4" applyNumberFormat="1" applyFont="1" applyFill="1" applyAlignment="1">
      <alignment horizontal="center" wrapText="1" shrinkToFit="1"/>
    </xf>
    <xf numFmtId="171" fontId="85" fillId="3" borderId="0" xfId="4" applyNumberFormat="1" applyFont="1" applyFill="1" applyAlignment="1">
      <alignment horizontal="right" wrapText="1" shrinkToFit="1"/>
    </xf>
    <xf numFmtId="0" fontId="46" fillId="0" borderId="8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116" fillId="8" borderId="0" xfId="0" applyFont="1" applyFill="1" applyAlignment="1">
      <alignment horizontal="center" vertical="center"/>
    </xf>
    <xf numFmtId="0" fontId="111" fillId="10" borderId="0" xfId="0" applyFont="1" applyFill="1" applyAlignment="1">
      <alignment horizontal="center" vertical="center" wrapText="1" shrinkToFit="1"/>
    </xf>
    <xf numFmtId="0" fontId="36" fillId="0" borderId="0" xfId="0" applyFont="1" applyAlignment="1">
      <alignment horizontal="center" vertical="center"/>
    </xf>
    <xf numFmtId="0" fontId="22" fillId="8" borderId="0" xfId="4" applyFont="1" applyFill="1" applyAlignment="1">
      <alignment horizontal="center" vertical="center" shrinkToFit="1"/>
    </xf>
    <xf numFmtId="0" fontId="51" fillId="2" borderId="1" xfId="0" quotePrefix="1" applyFont="1" applyFill="1" applyBorder="1" applyAlignment="1">
      <alignment horizontal="center" vertical="center" shrinkToFit="1"/>
    </xf>
    <xf numFmtId="0" fontId="111" fillId="8" borderId="0" xfId="0" applyFont="1" applyFill="1" applyAlignment="1">
      <alignment horizontal="left" vertical="center"/>
    </xf>
    <xf numFmtId="0" fontId="85" fillId="0" borderId="0" xfId="0" applyFont="1" applyAlignment="1">
      <alignment horizontal="center" vertical="center" wrapText="1"/>
    </xf>
    <xf numFmtId="0" fontId="51" fillId="0" borderId="0" xfId="4" applyFont="1" applyAlignment="1">
      <alignment horizontal="left" wrapText="1" shrinkToFit="1"/>
    </xf>
    <xf numFmtId="0" fontId="51" fillId="0" borderId="20" xfId="4" applyFont="1" applyBorder="1" applyAlignment="1">
      <alignment horizontal="left" wrapText="1" shrinkToFit="1"/>
    </xf>
    <xf numFmtId="0" fontId="22" fillId="5" borderId="0" xfId="0" applyFont="1" applyFill="1" applyAlignment="1">
      <alignment horizontal="center" vertical="center" wrapText="1" shrinkToFit="1"/>
    </xf>
    <xf numFmtId="0" fontId="21" fillId="5" borderId="0" xfId="0" applyFont="1" applyFill="1" applyAlignment="1">
      <alignment horizontal="center" vertical="center" wrapText="1" shrinkToFit="1"/>
    </xf>
    <xf numFmtId="0" fontId="26" fillId="2" borderId="0" xfId="0" applyFont="1" applyFill="1" applyAlignment="1">
      <alignment horizontal="left" vertical="center" wrapText="1"/>
    </xf>
    <xf numFmtId="0" fontId="33" fillId="0" borderId="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0" fontId="21" fillId="6" borderId="0" xfId="0" applyFont="1" applyFill="1" applyAlignment="1">
      <alignment horizontal="center" vertical="center" wrapText="1" shrinkToFit="1"/>
    </xf>
    <xf numFmtId="0" fontId="113" fillId="8" borderId="0" xfId="0" applyFont="1" applyFill="1" applyAlignment="1">
      <alignment horizontal="center" wrapText="1" shrinkToFit="1"/>
    </xf>
    <xf numFmtId="0" fontId="32" fillId="0" borderId="2" xfId="0" applyFont="1" applyBorder="1" applyAlignment="1">
      <alignment horizontal="center" vertical="center" wrapText="1"/>
    </xf>
    <xf numFmtId="0" fontId="112" fillId="10" borderId="0" xfId="0" applyFont="1" applyFill="1" applyAlignment="1">
      <alignment horizontal="center" vertical="center" wrapText="1" shrinkToFit="1"/>
    </xf>
    <xf numFmtId="0" fontId="112" fillId="10" borderId="0" xfId="0" applyFont="1" applyFill="1" applyAlignment="1">
      <alignment horizontal="center" wrapText="1" shrinkToFit="1"/>
    </xf>
    <xf numFmtId="0" fontId="25" fillId="2" borderId="0" xfId="4" applyFont="1" applyFill="1" applyAlignment="1">
      <alignment horizontal="left" vertical="center" wrapText="1" shrinkToFit="1"/>
    </xf>
    <xf numFmtId="0" fontId="28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112" fillId="10" borderId="36" xfId="0" applyFont="1" applyFill="1" applyBorder="1" applyAlignment="1">
      <alignment horizontal="center" vertical="center" wrapText="1" shrinkToFit="1"/>
    </xf>
    <xf numFmtId="0" fontId="75" fillId="0" borderId="0" xfId="0" applyFont="1" applyAlignment="1">
      <alignment horizontal="left" wrapText="1"/>
    </xf>
    <xf numFmtId="0" fontId="113" fillId="10" borderId="0" xfId="0" applyFont="1" applyFill="1" applyAlignment="1">
      <alignment horizontal="center" vertical="center" wrapText="1" shrinkToFit="1"/>
    </xf>
    <xf numFmtId="0" fontId="75" fillId="0" borderId="0" xfId="10" applyFont="1" applyAlignment="1">
      <alignment horizontal="left" vertical="center" wrapText="1"/>
    </xf>
    <xf numFmtId="0" fontId="77" fillId="2" borderId="0" xfId="4" applyFont="1" applyFill="1" applyAlignment="1">
      <alignment horizontal="left" vertical="center" wrapText="1"/>
    </xf>
    <xf numFmtId="171" fontId="37" fillId="2" borderId="0" xfId="4" applyNumberFormat="1" applyFont="1" applyFill="1" applyAlignment="1">
      <alignment horizontal="center" vertical="center" wrapText="1" shrinkToFit="1"/>
    </xf>
    <xf numFmtId="0" fontId="116" fillId="10" borderId="0" xfId="0" applyFont="1" applyFill="1" applyAlignment="1">
      <alignment horizontal="center" vertical="center" wrapText="1" shrinkToFit="1"/>
    </xf>
    <xf numFmtId="171" fontId="37" fillId="2" borderId="8" xfId="4" applyNumberFormat="1" applyFont="1" applyFill="1" applyBorder="1" applyAlignment="1">
      <alignment horizontal="center" vertical="center" wrapText="1" shrinkToFit="1"/>
    </xf>
    <xf numFmtId="0" fontId="112" fillId="8" borderId="0" xfId="4" applyFont="1" applyFill="1" applyAlignment="1">
      <alignment horizontal="left" vertical="center" shrinkToFit="1"/>
    </xf>
    <xf numFmtId="0" fontId="116" fillId="8" borderId="7" xfId="4" applyFont="1" applyFill="1" applyBorder="1" applyAlignment="1">
      <alignment horizontal="left" vertical="center" shrinkToFit="1"/>
    </xf>
    <xf numFmtId="0" fontId="116" fillId="8" borderId="0" xfId="4" applyFont="1" applyFill="1" applyAlignment="1">
      <alignment horizontal="left" vertical="center" shrinkToFit="1"/>
    </xf>
    <xf numFmtId="166" fontId="66" fillId="0" borderId="0" xfId="1" applyNumberFormat="1" applyFont="1" applyFill="1" applyBorder="1" applyAlignment="1">
      <alignment horizontal="center" vertical="center" wrapText="1" shrinkToFit="1"/>
    </xf>
    <xf numFmtId="166" fontId="66" fillId="0" borderId="34" xfId="1" applyNumberFormat="1" applyFont="1" applyFill="1" applyBorder="1" applyAlignment="1">
      <alignment horizontal="center" vertical="center" wrapText="1" shrinkToFit="1"/>
    </xf>
    <xf numFmtId="171" fontId="85" fillId="2" borderId="0" xfId="4" applyNumberFormat="1" applyFont="1" applyFill="1" applyAlignment="1">
      <alignment horizontal="center" vertical="center" wrapText="1" shrinkToFit="1"/>
    </xf>
    <xf numFmtId="0" fontId="111" fillId="8" borderId="0" xfId="4" applyFont="1" applyFill="1" applyAlignment="1">
      <alignment horizontal="left" vertical="center" shrinkToFit="1"/>
    </xf>
    <xf numFmtId="171" fontId="85" fillId="2" borderId="7" xfId="4" applyNumberFormat="1" applyFont="1" applyFill="1" applyBorder="1" applyAlignment="1">
      <alignment horizontal="center" vertical="center" wrapText="1" shrinkToFit="1"/>
    </xf>
    <xf numFmtId="0" fontId="98" fillId="3" borderId="8" xfId="4" applyFont="1" applyFill="1" applyBorder="1" applyAlignment="1">
      <alignment horizontal="center" vertical="center" wrapText="1" shrinkToFit="1"/>
    </xf>
    <xf numFmtId="166" fontId="86" fillId="0" borderId="20" xfId="1" applyNumberFormat="1" applyFont="1" applyFill="1" applyBorder="1" applyAlignment="1">
      <alignment horizontal="center" vertical="center" wrapText="1" shrinkToFit="1"/>
    </xf>
    <xf numFmtId="166" fontId="86" fillId="3" borderId="20" xfId="1" applyNumberFormat="1" applyFont="1" applyFill="1" applyBorder="1" applyAlignment="1">
      <alignment horizontal="center" vertical="center" wrapText="1" shrinkToFit="1"/>
    </xf>
    <xf numFmtId="166" fontId="86" fillId="0" borderId="0" xfId="1" applyNumberFormat="1" applyFont="1" applyFill="1" applyBorder="1" applyAlignment="1">
      <alignment horizontal="center" vertical="center" wrapText="1" shrinkToFit="1"/>
    </xf>
    <xf numFmtId="166" fontId="86" fillId="0" borderId="32" xfId="1" applyNumberFormat="1" applyFont="1" applyFill="1" applyBorder="1" applyAlignment="1">
      <alignment horizontal="center" vertical="center" wrapText="1" shrinkToFit="1"/>
    </xf>
    <xf numFmtId="166" fontId="86" fillId="0" borderId="15" xfId="1" applyNumberFormat="1" applyFont="1" applyFill="1" applyBorder="1" applyAlignment="1">
      <alignment horizontal="center" vertical="center" wrapText="1" shrinkToFit="1"/>
    </xf>
    <xf numFmtId="166" fontId="86" fillId="0" borderId="35" xfId="1" applyNumberFormat="1" applyFont="1" applyFill="1" applyBorder="1" applyAlignment="1">
      <alignment horizontal="center" vertical="center" wrapText="1" shrinkToFit="1"/>
    </xf>
    <xf numFmtId="166" fontId="86" fillId="0" borderId="8" xfId="1" applyNumberFormat="1" applyFont="1" applyFill="1" applyBorder="1" applyAlignment="1">
      <alignment horizontal="center" vertical="center" wrapText="1" shrinkToFit="1"/>
    </xf>
    <xf numFmtId="166" fontId="86" fillId="0" borderId="12" xfId="1" applyNumberFormat="1" applyFont="1" applyFill="1" applyBorder="1" applyAlignment="1">
      <alignment horizontal="center" vertical="center" wrapText="1" shrinkToFit="1"/>
    </xf>
    <xf numFmtId="171" fontId="70" fillId="2" borderId="9" xfId="4" applyNumberFormat="1" applyFont="1" applyFill="1" applyBorder="1" applyAlignment="1">
      <alignment horizontal="center" vertical="center" wrapText="1" shrinkToFit="1"/>
    </xf>
    <xf numFmtId="0" fontId="72" fillId="3" borderId="10" xfId="4" applyFont="1" applyFill="1" applyBorder="1" applyAlignment="1">
      <alignment horizontal="center" vertical="center" wrapText="1" shrinkToFit="1"/>
    </xf>
    <xf numFmtId="0" fontId="64" fillId="5" borderId="0" xfId="0" applyFont="1" applyFill="1" applyAlignment="1">
      <alignment horizontal="center" vertical="center" wrapText="1" shrinkToFit="1"/>
    </xf>
    <xf numFmtId="0" fontId="69" fillId="8" borderId="7" xfId="4" applyFont="1" applyFill="1" applyBorder="1" applyAlignment="1">
      <alignment horizontal="left" vertical="center" shrinkToFit="1"/>
    </xf>
    <xf numFmtId="166" fontId="66" fillId="7" borderId="0" xfId="1" applyNumberFormat="1" applyFont="1" applyFill="1" applyBorder="1" applyAlignment="1">
      <alignment horizontal="center" vertical="center" wrapText="1" shrinkToFit="1"/>
    </xf>
    <xf numFmtId="164" fontId="67" fillId="3" borderId="7" xfId="1" applyFont="1" applyFill="1" applyBorder="1" applyAlignment="1">
      <alignment horizontal="center" vertical="center" wrapText="1" shrinkToFit="1"/>
    </xf>
  </cellXfs>
  <cellStyles count="13">
    <cellStyle name="Comma 2" xfId="7" xr:uid="{00000000-0005-0000-0000-000000000000}"/>
    <cellStyle name="Comma_IV-trim  2002" xfId="5" xr:uid="{00000000-0005-0000-0000-000001000000}"/>
    <cellStyle name="Millares" xfId="1" builtinId="3"/>
    <cellStyle name="Millares 10 2" xfId="12" xr:uid="{30922FBD-B4EA-4E57-BC26-21FC8C74CC3D}"/>
    <cellStyle name="Normal" xfId="0" builtinId="0"/>
    <cellStyle name="Normal 2" xfId="4" xr:uid="{00000000-0005-0000-0000-000004000000}"/>
    <cellStyle name="Normal 3" xfId="6" xr:uid="{00000000-0005-0000-0000-000005000000}"/>
    <cellStyle name="Normal_IS Mexico y CA" xfId="9" xr:uid="{00000000-0005-0000-0000-000006000000}"/>
    <cellStyle name="Normal_IV-trim  2002" xfId="3" xr:uid="{00000000-0005-0000-0000-000007000000}"/>
    <cellStyle name="Normal_Sudamérica" xfId="10" xr:uid="{00000000-0005-0000-0000-000008000000}"/>
    <cellStyle name="Percent 2" xfId="8" xr:uid="{00000000-0005-0000-0000-000009000000}"/>
    <cellStyle name="Porcentaje" xfId="2" builtinId="5"/>
    <cellStyle name="Porcentaje 2" xfId="11" xr:uid="{00000000-0005-0000-0000-00000B000000}"/>
  </cellStyles>
  <dxfs count="0"/>
  <tableStyles count="0" defaultTableStyle="TableStyleMedium9" defaultPivotStyle="PivotStyleLight16"/>
  <colors>
    <mruColors>
      <color rgb="FFC00000"/>
      <color rgb="FF404040"/>
      <color rgb="FF7F7F7F"/>
      <color rgb="FFE8E9EC"/>
      <color rgb="FF393943"/>
      <color rgb="FF850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11906</xdr:colOff>
      <xdr:row>25</xdr:row>
      <xdr:rowOff>428625</xdr:rowOff>
    </xdr:from>
    <xdr:to>
      <xdr:col>11</xdr:col>
      <xdr:colOff>583413</xdr:colOff>
      <xdr:row>37</xdr:row>
      <xdr:rowOff>119406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0" y="6679406"/>
          <a:ext cx="5345913" cy="2726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4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4"/>
  <sheetViews>
    <sheetView showGridLines="0" zoomScaleNormal="100" workbookViewId="0">
      <selection activeCell="C4" sqref="C4"/>
    </sheetView>
  </sheetViews>
  <sheetFormatPr baseColWidth="10" defaultColWidth="11.44140625" defaultRowHeight="13.8" x14ac:dyDescent="0.3"/>
  <cols>
    <col min="1" max="1" width="11.44140625" style="154"/>
    <col min="2" max="2" width="14.33203125" style="154" customWidth="1"/>
    <col min="3" max="3" width="21.88671875" style="154" bestFit="1" customWidth="1"/>
    <col min="4" max="5" width="12.44140625" style="154" customWidth="1"/>
    <col min="6" max="6" width="3" style="154" customWidth="1"/>
    <col min="7" max="7" width="12.44140625" style="154" customWidth="1"/>
    <col min="8" max="8" width="12.109375" style="154" customWidth="1"/>
    <col min="9" max="9" width="3" style="154" customWidth="1"/>
    <col min="10" max="11" width="12.44140625" style="154" customWidth="1"/>
    <col min="12" max="12" width="3" style="154" customWidth="1"/>
    <col min="13" max="14" width="12.44140625" style="154" customWidth="1"/>
    <col min="15" max="16384" width="11.44140625" style="154"/>
  </cols>
  <sheetData>
    <row r="1" spans="2:14" x14ac:dyDescent="0.3"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</row>
    <row r="2" spans="2:14" ht="24.9" customHeight="1" x14ac:dyDescent="0.3">
      <c r="B2" s="706" t="s">
        <v>241</v>
      </c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</row>
    <row r="3" spans="2:14" ht="18" customHeight="1" x14ac:dyDescent="0.3">
      <c r="B3" s="707" t="s">
        <v>50</v>
      </c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</row>
    <row r="4" spans="2:14" ht="21" customHeight="1" x14ac:dyDescent="0.3">
      <c r="B4" s="356"/>
      <c r="C4" s="356"/>
      <c r="D4" s="705" t="s">
        <v>43</v>
      </c>
      <c r="E4" s="705"/>
      <c r="G4" s="705" t="s">
        <v>44</v>
      </c>
      <c r="H4" s="705"/>
      <c r="J4" s="705" t="s">
        <v>45</v>
      </c>
      <c r="K4" s="705"/>
      <c r="M4" s="705" t="s">
        <v>122</v>
      </c>
      <c r="N4" s="705"/>
    </row>
    <row r="5" spans="2:14" ht="15" thickBot="1" x14ac:dyDescent="0.35">
      <c r="B5" s="357"/>
      <c r="C5" s="357"/>
      <c r="D5" s="358" t="s">
        <v>242</v>
      </c>
      <c r="E5" s="358" t="s">
        <v>207</v>
      </c>
      <c r="G5" s="358" t="s">
        <v>242</v>
      </c>
      <c r="H5" s="358" t="s">
        <v>207</v>
      </c>
      <c r="J5" s="359" t="s">
        <v>242</v>
      </c>
      <c r="K5" s="358" t="s">
        <v>207</v>
      </c>
      <c r="M5" s="358" t="s">
        <v>242</v>
      </c>
      <c r="N5" s="358" t="s">
        <v>207</v>
      </c>
    </row>
    <row r="6" spans="2:14" ht="12.75" customHeight="1" x14ac:dyDescent="0.3">
      <c r="B6" s="703" t="s">
        <v>151</v>
      </c>
      <c r="C6" s="360" t="s">
        <v>46</v>
      </c>
      <c r="D6" s="363">
        <v>0.10736494567241284</v>
      </c>
      <c r="E6" s="363">
        <v>0.12403608442825065</v>
      </c>
      <c r="F6" s="361"/>
      <c r="G6" s="524">
        <v>0.11253425401409012</v>
      </c>
      <c r="H6" s="524">
        <v>0.14039620510417339</v>
      </c>
      <c r="I6" s="361"/>
      <c r="J6" s="524">
        <v>0.13933588133862385</v>
      </c>
      <c r="K6" s="363">
        <v>0.13433295920127319</v>
      </c>
      <c r="L6" s="361"/>
      <c r="M6" s="524">
        <v>8.8910593798465332E-2</v>
      </c>
      <c r="N6" s="524">
        <v>0.15704725085326543</v>
      </c>
    </row>
    <row r="7" spans="2:14" x14ac:dyDescent="0.3">
      <c r="B7" s="703"/>
      <c r="C7" s="362" t="s">
        <v>66</v>
      </c>
      <c r="D7" s="363">
        <v>8.9928296512464367E-2</v>
      </c>
      <c r="E7" s="363">
        <v>0.12274900847772874</v>
      </c>
      <c r="F7" s="335"/>
      <c r="G7" s="339">
        <v>0.10712236453223567</v>
      </c>
      <c r="H7" s="339">
        <v>0.13679567137144133</v>
      </c>
      <c r="I7" s="335"/>
      <c r="J7" s="364">
        <v>0.11256179962661728</v>
      </c>
      <c r="K7" s="364">
        <v>0.12141926962173311</v>
      </c>
      <c r="L7" s="335"/>
      <c r="M7" s="339"/>
      <c r="N7" s="156"/>
    </row>
    <row r="8" spans="2:14" x14ac:dyDescent="0.3">
      <c r="B8" s="703"/>
      <c r="C8" s="365" t="s">
        <v>11</v>
      </c>
      <c r="D8" s="364">
        <v>0.1359420852784019</v>
      </c>
      <c r="E8" s="364">
        <v>0.1261013776391875</v>
      </c>
      <c r="F8" s="335"/>
      <c r="G8" s="364">
        <v>0.1224900428207365</v>
      </c>
      <c r="H8" s="364">
        <v>0.1471922973726687</v>
      </c>
      <c r="I8" s="335"/>
      <c r="J8" s="339">
        <v>0.20585997378886955</v>
      </c>
      <c r="K8" s="339">
        <v>0.16596919561438228</v>
      </c>
      <c r="L8" s="335"/>
      <c r="M8" s="339"/>
      <c r="N8" s="156"/>
    </row>
    <row r="9" spans="2:14" ht="14.4" thickBot="1" x14ac:dyDescent="0.35">
      <c r="B9" s="366"/>
      <c r="C9" s="367"/>
      <c r="D9" s="368"/>
      <c r="E9" s="368"/>
      <c r="F9" s="335"/>
      <c r="G9" s="368"/>
      <c r="H9" s="368"/>
      <c r="I9" s="335"/>
      <c r="J9" s="368"/>
      <c r="K9" s="368"/>
      <c r="L9" s="335"/>
      <c r="M9" s="336"/>
      <c r="N9" s="156"/>
    </row>
    <row r="10" spans="2:14" ht="12.75" customHeight="1" x14ac:dyDescent="0.3">
      <c r="B10" s="702" t="s">
        <v>150</v>
      </c>
      <c r="C10" s="369" t="s">
        <v>46</v>
      </c>
      <c r="D10" s="363">
        <v>0.11338973545727637</v>
      </c>
      <c r="E10" s="363">
        <v>0.15661571852132283</v>
      </c>
      <c r="F10" s="370"/>
      <c r="G10" s="363">
        <v>0.11453543709856429</v>
      </c>
      <c r="H10" s="363">
        <v>0.17161058109764138</v>
      </c>
      <c r="I10" s="370"/>
      <c r="J10" s="363">
        <v>0.13635847749118901</v>
      </c>
      <c r="K10" s="363">
        <v>0.16332740995586592</v>
      </c>
      <c r="L10" s="335"/>
      <c r="M10" s="337"/>
      <c r="N10" s="157"/>
    </row>
    <row r="11" spans="2:14" x14ac:dyDescent="0.3">
      <c r="B11" s="703"/>
      <c r="C11" s="365" t="s">
        <v>66</v>
      </c>
      <c r="D11" s="371">
        <v>6.7075775431910012E-2</v>
      </c>
      <c r="E11" s="371">
        <v>0.12001639130836761</v>
      </c>
      <c r="F11" s="335"/>
      <c r="G11" s="371">
        <v>8.4375029535677104E-2</v>
      </c>
      <c r="H11" s="371">
        <v>0.1338956575099568</v>
      </c>
      <c r="I11" s="335"/>
      <c r="J11" s="371">
        <v>9.0827109300692044E-2</v>
      </c>
      <c r="K11" s="371">
        <v>0.11973048777977757</v>
      </c>
      <c r="L11" s="335"/>
      <c r="M11" s="338"/>
      <c r="N11" s="158"/>
    </row>
    <row r="12" spans="2:14" ht="14.4" thickBot="1" x14ac:dyDescent="0.35">
      <c r="B12" s="704"/>
      <c r="C12" s="372" t="s">
        <v>11</v>
      </c>
      <c r="D12" s="375">
        <v>0.19494702238935968</v>
      </c>
      <c r="E12" s="375">
        <v>0.22041859705438105</v>
      </c>
      <c r="F12" s="373"/>
      <c r="G12" s="374">
        <v>0.17377077533361884</v>
      </c>
      <c r="H12" s="374">
        <v>0.24933502566557397</v>
      </c>
      <c r="I12" s="335"/>
      <c r="J12" s="375">
        <v>0.25659663386879594</v>
      </c>
      <c r="K12" s="375">
        <v>0.2808305320613349</v>
      </c>
      <c r="L12" s="373"/>
      <c r="M12" s="374"/>
      <c r="N12" s="374"/>
    </row>
    <row r="13" spans="2:14" x14ac:dyDescent="0.3">
      <c r="I13" s="376"/>
    </row>
    <row r="14" spans="2:14" ht="12.75" customHeight="1" x14ac:dyDescent="0.3">
      <c r="C14" s="159" t="s">
        <v>47</v>
      </c>
      <c r="G14" s="279"/>
    </row>
  </sheetData>
  <mergeCells count="8">
    <mergeCell ref="B10:B12"/>
    <mergeCell ref="M4:N4"/>
    <mergeCell ref="B2:N2"/>
    <mergeCell ref="D4:E4"/>
    <mergeCell ref="G4:H4"/>
    <mergeCell ref="J4:K4"/>
    <mergeCell ref="B6:B8"/>
    <mergeCell ref="B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C2A0A-92F2-442B-B575-47C4A564DF3C}">
  <dimension ref="A1:AA52"/>
  <sheetViews>
    <sheetView showGridLines="0" topLeftCell="A29" zoomScale="80" zoomScaleNormal="80" workbookViewId="0">
      <selection activeCell="A49" sqref="A49"/>
    </sheetView>
  </sheetViews>
  <sheetFormatPr baseColWidth="10" defaultColWidth="9.88671875" defaultRowHeight="11.1" customHeight="1" x14ac:dyDescent="0.25"/>
  <cols>
    <col min="1" max="1" width="32.44140625" style="207" customWidth="1"/>
    <col min="2" max="2" width="1.6640625" style="210" customWidth="1"/>
    <col min="3" max="3" width="11.33203125" style="208" customWidth="1"/>
    <col min="4" max="4" width="13.109375" style="208" customWidth="1"/>
    <col min="5" max="6" width="11.88671875" style="208" customWidth="1"/>
    <col min="7" max="7" width="11.33203125" style="208" customWidth="1"/>
    <col min="8" max="8" width="6.109375" style="208" customWidth="1"/>
    <col min="9" max="9" width="11.109375" style="208" customWidth="1"/>
    <col min="10" max="11" width="11.33203125" style="208" customWidth="1"/>
    <col min="12" max="13" width="11.33203125" style="210" customWidth="1"/>
    <col min="14" max="14" width="4.109375" style="210" customWidth="1"/>
    <col min="15" max="15" width="11.33203125" style="210" customWidth="1"/>
    <col min="16" max="16" width="13.5546875" style="200" customWidth="1"/>
    <col min="17" max="17" width="9.88671875" style="200"/>
    <col min="18" max="18" width="11.33203125" style="200" bestFit="1" customWidth="1"/>
    <col min="19" max="16384" width="9.88671875" style="200"/>
  </cols>
  <sheetData>
    <row r="1" spans="1:27" ht="15" customHeight="1" x14ac:dyDescent="0.25">
      <c r="A1" s="706" t="s">
        <v>76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706"/>
      <c r="P1" s="199"/>
      <c r="Q1" s="199"/>
      <c r="R1" s="199"/>
    </row>
    <row r="2" spans="1:27" ht="15" customHeight="1" x14ac:dyDescent="0.25">
      <c r="A2" s="706" t="s">
        <v>204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201"/>
      <c r="Q2" s="201"/>
      <c r="R2" s="201"/>
    </row>
    <row r="3" spans="1:27" ht="10.5" customHeight="1" x14ac:dyDescent="0.25">
      <c r="A3" s="202"/>
      <c r="B3" s="203"/>
      <c r="C3" s="204"/>
      <c r="D3" s="204"/>
      <c r="E3" s="204"/>
      <c r="F3" s="204"/>
      <c r="G3" s="204"/>
      <c r="H3" s="204"/>
      <c r="I3" s="204"/>
      <c r="J3" s="204"/>
      <c r="K3" s="204"/>
      <c r="L3" s="205"/>
      <c r="M3" s="205"/>
      <c r="N3" s="205"/>
      <c r="O3" s="205"/>
    </row>
    <row r="4" spans="1:27" ht="23.25" customHeight="1" x14ac:dyDescent="0.25">
      <c r="A4" s="741" t="s">
        <v>111</v>
      </c>
      <c r="B4" s="741"/>
      <c r="C4" s="741"/>
      <c r="D4" s="741"/>
      <c r="E4" s="741"/>
      <c r="F4" s="741"/>
      <c r="G4" s="741"/>
      <c r="H4" s="741"/>
      <c r="I4" s="741"/>
      <c r="J4" s="741"/>
      <c r="K4" s="741"/>
      <c r="L4" s="741"/>
      <c r="M4" s="741"/>
      <c r="N4" s="741"/>
      <c r="O4" s="741"/>
    </row>
    <row r="5" spans="1:27" ht="18" customHeight="1" thickBot="1" x14ac:dyDescent="0.3">
      <c r="A5" s="320"/>
      <c r="B5" s="321"/>
      <c r="C5" s="740" t="s">
        <v>207</v>
      </c>
      <c r="D5" s="740"/>
      <c r="E5" s="740"/>
      <c r="F5" s="740"/>
      <c r="G5" s="740"/>
      <c r="H5" s="321"/>
      <c r="I5" s="742" t="s">
        <v>201</v>
      </c>
      <c r="J5" s="742"/>
      <c r="K5" s="742"/>
      <c r="L5" s="742"/>
      <c r="M5" s="742"/>
      <c r="N5" s="654"/>
      <c r="O5" s="322" t="s">
        <v>63</v>
      </c>
    </row>
    <row r="6" spans="1:27" ht="18" customHeight="1" x14ac:dyDescent="0.25">
      <c r="A6" s="323"/>
      <c r="B6" s="297"/>
      <c r="C6" s="572" t="s">
        <v>51</v>
      </c>
      <c r="D6" s="572" t="s">
        <v>131</v>
      </c>
      <c r="E6" s="572" t="s">
        <v>132</v>
      </c>
      <c r="F6" s="572" t="s">
        <v>52</v>
      </c>
      <c r="G6" s="572" t="s">
        <v>53</v>
      </c>
      <c r="H6" s="321"/>
      <c r="I6" s="324" t="s">
        <v>51</v>
      </c>
      <c r="J6" s="324" t="s">
        <v>131</v>
      </c>
      <c r="K6" s="324" t="s">
        <v>132</v>
      </c>
      <c r="L6" s="324" t="s">
        <v>52</v>
      </c>
      <c r="M6" s="324" t="s">
        <v>53</v>
      </c>
      <c r="N6" s="325"/>
      <c r="O6" s="572" t="s">
        <v>68</v>
      </c>
      <c r="P6" s="216"/>
      <c r="Q6" s="216"/>
      <c r="R6" s="270"/>
      <c r="Z6" s="216"/>
      <c r="AA6" s="270"/>
    </row>
    <row r="7" spans="1:27" ht="18" customHeight="1" x14ac:dyDescent="0.25">
      <c r="A7" s="598" t="s">
        <v>219</v>
      </c>
      <c r="B7" s="297"/>
      <c r="C7" s="595">
        <v>1107.8839811556295</v>
      </c>
      <c r="D7" s="595">
        <v>107.0224491260681</v>
      </c>
      <c r="E7" s="595">
        <v>290.26423267986303</v>
      </c>
      <c r="F7" s="595">
        <v>121.67330025786421</v>
      </c>
      <c r="G7" s="595">
        <v>1626.8439632194247</v>
      </c>
      <c r="H7" s="321"/>
      <c r="I7" s="595">
        <v>1062.653171056053</v>
      </c>
      <c r="J7" s="595">
        <v>95.265053525869988</v>
      </c>
      <c r="K7" s="595">
        <v>290.74388680756698</v>
      </c>
      <c r="L7" s="595">
        <v>110.84309478012801</v>
      </c>
      <c r="M7" s="595">
        <v>1559.5052061696178</v>
      </c>
      <c r="N7" s="325"/>
      <c r="O7" s="600">
        <v>4.3179565405364162E-2</v>
      </c>
      <c r="P7" s="216"/>
      <c r="Q7" s="216"/>
      <c r="R7" s="270"/>
      <c r="Z7" s="216"/>
      <c r="AA7" s="270"/>
    </row>
    <row r="8" spans="1:27" ht="18" customHeight="1" x14ac:dyDescent="0.25">
      <c r="A8" s="326" t="s">
        <v>194</v>
      </c>
      <c r="B8" s="297"/>
      <c r="C8" s="596">
        <v>130.8484992344124</v>
      </c>
      <c r="D8" s="596">
        <v>7.5829567349694464</v>
      </c>
      <c r="E8" s="596">
        <v>0</v>
      </c>
      <c r="F8" s="596">
        <v>7.1119555260954304</v>
      </c>
      <c r="G8" s="596">
        <v>145.5434114954773</v>
      </c>
      <c r="H8" s="686"/>
      <c r="I8" s="596">
        <v>117.13577226592814</v>
      </c>
      <c r="J8" s="596">
        <v>5.7062718150890284</v>
      </c>
      <c r="K8" s="596">
        <v>0</v>
      </c>
      <c r="L8" s="596">
        <v>6.9444483383662394</v>
      </c>
      <c r="M8" s="596">
        <v>129.78649241938339</v>
      </c>
      <c r="N8" s="325"/>
      <c r="O8" s="601">
        <v>0.12140646366478602</v>
      </c>
      <c r="P8" s="216"/>
      <c r="Q8" s="216"/>
      <c r="R8" s="270"/>
      <c r="Z8" s="235"/>
      <c r="AA8" s="236"/>
    </row>
    <row r="9" spans="1:27" ht="18" customHeight="1" thickBot="1" x14ac:dyDescent="0.3">
      <c r="A9" s="608" t="s">
        <v>193</v>
      </c>
      <c r="B9" s="297"/>
      <c r="C9" s="603">
        <v>108.04848634030336</v>
      </c>
      <c r="D9" s="603">
        <v>4.383634794097377</v>
      </c>
      <c r="E9" s="603">
        <v>2.9406822900786205</v>
      </c>
      <c r="F9" s="603">
        <v>16.702748374419002</v>
      </c>
      <c r="G9" s="603">
        <v>132.07555179889835</v>
      </c>
      <c r="H9" s="321"/>
      <c r="I9" s="603">
        <v>100.81366242551739</v>
      </c>
      <c r="J9" s="603">
        <v>4.8216410896479598</v>
      </c>
      <c r="K9" s="605">
        <v>1.8705023061040373</v>
      </c>
      <c r="L9" s="603">
        <v>17.082956016214712</v>
      </c>
      <c r="M9" s="603">
        <v>124.5887618374841</v>
      </c>
      <c r="N9" s="325"/>
      <c r="O9" s="607">
        <v>6.0092016735667997E-2</v>
      </c>
      <c r="P9" s="216"/>
      <c r="Q9" s="235"/>
      <c r="R9" s="236"/>
      <c r="Z9" s="235"/>
      <c r="AA9" s="236"/>
    </row>
    <row r="10" spans="1:27" ht="18" customHeight="1" thickBot="1" x14ac:dyDescent="0.3">
      <c r="A10" s="609" t="s">
        <v>160</v>
      </c>
      <c r="B10" s="610"/>
      <c r="C10" s="611">
        <v>1346.7809667303452</v>
      </c>
      <c r="D10" s="611">
        <v>118.98904065513491</v>
      </c>
      <c r="E10" s="611">
        <v>293.20491496994163</v>
      </c>
      <c r="F10" s="611">
        <v>145.48800415837866</v>
      </c>
      <c r="G10" s="612">
        <v>1904.4629265138005</v>
      </c>
      <c r="H10" s="613"/>
      <c r="I10" s="611">
        <v>1280.6026057474985</v>
      </c>
      <c r="J10" s="611">
        <v>105.79296643060698</v>
      </c>
      <c r="K10" s="527">
        <v>292.614389113671</v>
      </c>
      <c r="L10" s="611">
        <v>134.87049913470895</v>
      </c>
      <c r="M10" s="611">
        <v>1813.8804604264856</v>
      </c>
      <c r="N10" s="614"/>
      <c r="O10" s="615">
        <v>4.9938498188583536E-2</v>
      </c>
      <c r="P10" s="216"/>
      <c r="Q10" s="235"/>
      <c r="R10" s="236"/>
      <c r="Z10" s="235"/>
      <c r="AA10" s="236"/>
    </row>
    <row r="11" spans="1:27" ht="18" customHeight="1" x14ac:dyDescent="0.25">
      <c r="A11" s="594" t="s">
        <v>140</v>
      </c>
      <c r="B11" s="327"/>
      <c r="C11" s="604">
        <v>196.49147285010201</v>
      </c>
      <c r="D11" s="604">
        <v>30.434247602477992</v>
      </c>
      <c r="E11" s="604">
        <v>11.958132713480001</v>
      </c>
      <c r="F11" s="604">
        <v>21.842057044672952</v>
      </c>
      <c r="G11" s="595">
        <v>260.72591021073299</v>
      </c>
      <c r="H11" s="321"/>
      <c r="I11" s="604">
        <v>193.86084581240405</v>
      </c>
      <c r="J11" s="604">
        <v>29.066905434833998</v>
      </c>
      <c r="K11" s="604">
        <v>10.489363737488</v>
      </c>
      <c r="L11" s="604">
        <v>22.259126258626015</v>
      </c>
      <c r="M11" s="604">
        <v>255.67624124335208</v>
      </c>
      <c r="N11" s="325"/>
      <c r="O11" s="606">
        <v>1.9750247198661919E-2</v>
      </c>
      <c r="P11" s="216"/>
      <c r="Q11" s="235"/>
      <c r="R11" s="236"/>
      <c r="Z11" s="235"/>
      <c r="AA11" s="236"/>
    </row>
    <row r="12" spans="1:27" ht="18" customHeight="1" x14ac:dyDescent="0.25">
      <c r="A12" s="598" t="s">
        <v>220</v>
      </c>
      <c r="B12" s="327"/>
      <c r="C12" s="597">
        <v>691.58967680299997</v>
      </c>
      <c r="D12" s="597">
        <v>58.717963919999988</v>
      </c>
      <c r="E12" s="597">
        <v>7.3814479429999995</v>
      </c>
      <c r="F12" s="597">
        <v>71.968332593</v>
      </c>
      <c r="G12" s="597">
        <v>829.65742125899999</v>
      </c>
      <c r="H12" s="321"/>
      <c r="I12" s="595">
        <v>635.96718079200014</v>
      </c>
      <c r="J12" s="595">
        <v>52.803757841999996</v>
      </c>
      <c r="K12" s="595">
        <v>7.03677609</v>
      </c>
      <c r="L12" s="595">
        <v>61.356735433000097</v>
      </c>
      <c r="M12" s="595">
        <v>757.16445015700015</v>
      </c>
      <c r="N12" s="325"/>
      <c r="O12" s="601">
        <v>9.5742703037587473E-2</v>
      </c>
      <c r="P12" s="216"/>
      <c r="Q12" s="235"/>
      <c r="R12" s="236"/>
    </row>
    <row r="13" spans="1:27" ht="18" customHeight="1" x14ac:dyDescent="0.25">
      <c r="A13" s="599" t="s">
        <v>161</v>
      </c>
      <c r="B13" s="327"/>
      <c r="C13" s="597">
        <v>87.338937365355648</v>
      </c>
      <c r="D13" s="597">
        <v>14.337667870671105</v>
      </c>
      <c r="E13" s="597">
        <v>5.1884640640699997</v>
      </c>
      <c r="F13" s="597">
        <v>8.8535428400354803</v>
      </c>
      <c r="G13" s="597">
        <v>115.71861214013222</v>
      </c>
      <c r="H13" s="321"/>
      <c r="I13" s="597">
        <v>97.32114336963879</v>
      </c>
      <c r="J13" s="597">
        <v>14.469253279112182</v>
      </c>
      <c r="K13" s="597">
        <v>3.9167347132699999</v>
      </c>
      <c r="L13" s="597">
        <v>11.91312301084989</v>
      </c>
      <c r="M13" s="597">
        <v>127.62025437287086</v>
      </c>
      <c r="N13" s="325"/>
      <c r="O13" s="601">
        <v>-9.3258255056954731E-2</v>
      </c>
      <c r="P13" s="216"/>
      <c r="Q13" s="216"/>
      <c r="R13" s="224"/>
    </row>
    <row r="14" spans="1:27" ht="18" customHeight="1" thickBot="1" x14ac:dyDescent="0.3">
      <c r="A14" s="602" t="s">
        <v>162</v>
      </c>
      <c r="B14" s="327"/>
      <c r="C14" s="597">
        <v>28.14378387612566</v>
      </c>
      <c r="D14" s="597">
        <v>4.8043031146138286</v>
      </c>
      <c r="E14" s="597">
        <v>0</v>
      </c>
      <c r="F14" s="597">
        <v>2.0410833746634718</v>
      </c>
      <c r="G14" s="597">
        <v>34.989170365402963</v>
      </c>
      <c r="H14" s="321"/>
      <c r="I14" s="597">
        <v>28.554682036283118</v>
      </c>
      <c r="J14" s="597">
        <v>7.0913458844375947</v>
      </c>
      <c r="K14" s="597">
        <v>0</v>
      </c>
      <c r="L14" s="597">
        <v>1.6054892561839071</v>
      </c>
      <c r="M14" s="597">
        <v>37.25151717690462</v>
      </c>
      <c r="N14" s="325"/>
      <c r="O14" s="601">
        <v>-6.0731669015195999E-2</v>
      </c>
      <c r="P14" s="216"/>
      <c r="Q14" s="216"/>
      <c r="R14" s="224"/>
    </row>
    <row r="15" spans="1:27" ht="18" customHeight="1" thickBot="1" x14ac:dyDescent="0.3">
      <c r="A15" s="609" t="s">
        <v>11</v>
      </c>
      <c r="B15" s="610"/>
      <c r="C15" s="612">
        <v>1003.5638708945833</v>
      </c>
      <c r="D15" s="612">
        <v>108.29418250776293</v>
      </c>
      <c r="E15" s="612">
        <v>24.528044720550003</v>
      </c>
      <c r="F15" s="612">
        <v>104.70501585237191</v>
      </c>
      <c r="G15" s="612">
        <v>1241.0911139752682</v>
      </c>
      <c r="H15" s="613"/>
      <c r="I15" s="612">
        <v>955.70385201032605</v>
      </c>
      <c r="J15" s="612">
        <v>103.43126244038378</v>
      </c>
      <c r="K15" s="612">
        <v>21.442874540758002</v>
      </c>
      <c r="L15" s="612">
        <v>97.134473958659896</v>
      </c>
      <c r="M15" s="612">
        <v>1177.7124629501277</v>
      </c>
      <c r="N15" s="614"/>
      <c r="O15" s="615">
        <v>5.381504655761149E-2</v>
      </c>
      <c r="P15" s="216"/>
      <c r="Q15" s="216"/>
      <c r="R15" s="224"/>
    </row>
    <row r="16" spans="1:27" ht="21" customHeight="1" thickBot="1" x14ac:dyDescent="0.3">
      <c r="A16" s="577" t="s">
        <v>55</v>
      </c>
      <c r="B16" s="577"/>
      <c r="C16" s="579">
        <v>2350.3448376249285</v>
      </c>
      <c r="D16" s="579">
        <v>227.28322316289785</v>
      </c>
      <c r="E16" s="579">
        <v>317.73295969049161</v>
      </c>
      <c r="F16" s="579">
        <v>250.19302001075056</v>
      </c>
      <c r="G16" s="579">
        <v>3145.554040489068</v>
      </c>
      <c r="H16" s="321"/>
      <c r="I16" s="579">
        <v>2236.3064577578243</v>
      </c>
      <c r="J16" s="579">
        <v>209.22422887099077</v>
      </c>
      <c r="K16" s="579">
        <v>314.05726365442899</v>
      </c>
      <c r="L16" s="579">
        <v>232.00497309336885</v>
      </c>
      <c r="M16" s="579">
        <v>2991.5929233766128</v>
      </c>
      <c r="N16" s="325"/>
      <c r="O16" s="580">
        <v>5.1464594634312411E-2</v>
      </c>
      <c r="P16" s="216"/>
      <c r="Q16" s="216"/>
      <c r="R16" s="224"/>
    </row>
    <row r="17" spans="1:27" ht="15" customHeight="1" x14ac:dyDescent="0.25">
      <c r="A17" s="578"/>
      <c r="B17" s="578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16"/>
      <c r="Q17" s="216"/>
      <c r="R17" s="224"/>
    </row>
    <row r="18" spans="1:27" ht="15" customHeight="1" x14ac:dyDescent="0.3">
      <c r="A18" s="331" t="s">
        <v>133</v>
      </c>
      <c r="B18" s="232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16"/>
      <c r="Q18" s="216"/>
      <c r="R18" s="224"/>
    </row>
    <row r="19" spans="1:27" ht="17.25" customHeight="1" x14ac:dyDescent="0.3">
      <c r="A19" s="331" t="s">
        <v>134</v>
      </c>
      <c r="B19" s="232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Q19" s="216"/>
      <c r="R19" s="224"/>
    </row>
    <row r="20" spans="1:27" ht="23.25" customHeight="1" x14ac:dyDescent="0.25"/>
    <row r="21" spans="1:27" ht="18" customHeight="1" x14ac:dyDescent="0.25">
      <c r="A21" s="592" t="s">
        <v>112</v>
      </c>
      <c r="B21" s="591"/>
      <c r="C21" s="591"/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</row>
    <row r="22" spans="1:27" ht="18" customHeight="1" thickBot="1" x14ac:dyDescent="0.3">
      <c r="A22" s="320"/>
      <c r="B22" s="321"/>
      <c r="C22" s="740" t="s">
        <v>207</v>
      </c>
      <c r="D22" s="740"/>
      <c r="E22" s="740"/>
      <c r="F22" s="740"/>
      <c r="G22" s="740"/>
      <c r="H22" s="321"/>
      <c r="I22" s="742" t="s">
        <v>201</v>
      </c>
      <c r="J22" s="742"/>
      <c r="K22" s="742"/>
      <c r="L22" s="742"/>
      <c r="M22" s="742"/>
      <c r="N22" s="654"/>
      <c r="O22" s="322" t="s">
        <v>63</v>
      </c>
      <c r="P22" s="216"/>
      <c r="S22" s="271"/>
      <c r="Z22" s="216"/>
      <c r="AA22" s="270"/>
    </row>
    <row r="23" spans="1:27" ht="18" customHeight="1" x14ac:dyDescent="0.25">
      <c r="A23" s="323"/>
      <c r="B23" s="297"/>
      <c r="C23" s="572" t="s">
        <v>51</v>
      </c>
      <c r="D23" s="743" t="s">
        <v>113</v>
      </c>
      <c r="E23" s="743"/>
      <c r="F23" s="572" t="s">
        <v>52</v>
      </c>
      <c r="G23" s="572" t="s">
        <v>53</v>
      </c>
      <c r="H23" s="321"/>
      <c r="I23" s="324" t="s">
        <v>51</v>
      </c>
      <c r="J23" s="743" t="s">
        <v>114</v>
      </c>
      <c r="K23" s="743"/>
      <c r="L23" s="324" t="s">
        <v>52</v>
      </c>
      <c r="M23" s="324" t="s">
        <v>53</v>
      </c>
      <c r="N23" s="325"/>
      <c r="O23" s="572" t="s">
        <v>68</v>
      </c>
      <c r="P23" s="216"/>
      <c r="Q23" s="216"/>
      <c r="R23" s="270"/>
      <c r="Z23" s="216"/>
      <c r="AA23" s="270"/>
    </row>
    <row r="24" spans="1:27" s="237" customFormat="1" ht="18" customHeight="1" x14ac:dyDescent="0.25">
      <c r="A24" s="598" t="s">
        <v>219</v>
      </c>
      <c r="B24" s="297"/>
      <c r="C24" s="595">
        <v>6134.3978075777577</v>
      </c>
      <c r="D24" s="744">
        <v>739.7074179839999</v>
      </c>
      <c r="E24" s="744"/>
      <c r="F24" s="595">
        <v>853.03792619713909</v>
      </c>
      <c r="G24" s="595">
        <v>7727.1431517588971</v>
      </c>
      <c r="H24" s="321"/>
      <c r="I24" s="595">
        <v>5934.9791925761156</v>
      </c>
      <c r="J24" s="744">
        <v>675.70235855464603</v>
      </c>
      <c r="K24" s="744"/>
      <c r="L24" s="595">
        <v>783.09382001348695</v>
      </c>
      <c r="M24" s="595">
        <v>7393.7753711442483</v>
      </c>
      <c r="N24" s="325"/>
      <c r="O24" s="600">
        <v>4.508762626407159E-2</v>
      </c>
      <c r="P24" s="235"/>
      <c r="Q24" s="216"/>
      <c r="R24" s="270"/>
      <c r="Z24" s="216"/>
      <c r="AA24" s="236"/>
    </row>
    <row r="25" spans="1:27" ht="18" customHeight="1" x14ac:dyDescent="0.25">
      <c r="A25" s="326" t="s">
        <v>194</v>
      </c>
      <c r="B25" s="297"/>
      <c r="C25" s="660">
        <v>981.18114722307109</v>
      </c>
      <c r="D25" s="745">
        <v>51.055754999724009</v>
      </c>
      <c r="E25" s="745">
        <v>216.32425384993297</v>
      </c>
      <c r="F25" s="660">
        <v>74.78397224396798</v>
      </c>
      <c r="G25" s="667">
        <v>1107.0208744667632</v>
      </c>
      <c r="H25" s="613"/>
      <c r="I25" s="660">
        <v>886.33686787307295</v>
      </c>
      <c r="J25" s="745">
        <v>43.735682000082001</v>
      </c>
      <c r="K25" s="745">
        <v>216.32425384993297</v>
      </c>
      <c r="L25" s="660">
        <v>70.259843089864006</v>
      </c>
      <c r="M25" s="667">
        <v>1000.3323929630189</v>
      </c>
      <c r="N25" s="614"/>
      <c r="O25" s="601">
        <v>0.10665303078682609</v>
      </c>
      <c r="P25" s="216"/>
      <c r="Q25" s="216"/>
      <c r="R25" s="270"/>
      <c r="Z25" s="216"/>
      <c r="AA25" s="236"/>
    </row>
    <row r="26" spans="1:27" ht="18" customHeight="1" thickBot="1" x14ac:dyDescent="0.3">
      <c r="A26" s="608" t="s">
        <v>193</v>
      </c>
      <c r="B26" s="297"/>
      <c r="C26" s="605">
        <v>789.00253219161959</v>
      </c>
      <c r="D26" s="746">
        <v>43.610991002643992</v>
      </c>
      <c r="E26" s="746"/>
      <c r="F26" s="663">
        <v>168.07101524666803</v>
      </c>
      <c r="G26" s="663">
        <v>1000.6845384409316</v>
      </c>
      <c r="H26" s="321"/>
      <c r="I26" s="663">
        <v>745.30682133992525</v>
      </c>
      <c r="J26" s="746">
        <v>40.602971999796004</v>
      </c>
      <c r="K26" s="746"/>
      <c r="L26" s="663">
        <v>183.173800982659</v>
      </c>
      <c r="M26" s="663">
        <v>969.08359432238024</v>
      </c>
      <c r="N26" s="325"/>
      <c r="O26" s="607">
        <v>3.2609100291959736E-2</v>
      </c>
      <c r="P26" s="216"/>
      <c r="Q26" s="235"/>
      <c r="R26" s="236"/>
      <c r="Z26" s="216"/>
      <c r="AA26" s="236"/>
    </row>
    <row r="27" spans="1:27" ht="18" customHeight="1" thickBot="1" x14ac:dyDescent="0.3">
      <c r="A27" s="609" t="s">
        <v>160</v>
      </c>
      <c r="B27" s="610"/>
      <c r="C27" s="665">
        <v>7904.5814869924488</v>
      </c>
      <c r="D27" s="747">
        <v>834.37416398636788</v>
      </c>
      <c r="E27" s="747"/>
      <c r="F27" s="664">
        <v>1095.892913687775</v>
      </c>
      <c r="G27" s="664">
        <v>9834.8485646665904</v>
      </c>
      <c r="H27" s="613"/>
      <c r="I27" s="665">
        <v>7566.6228817891133</v>
      </c>
      <c r="J27" s="750">
        <v>760.04101255452406</v>
      </c>
      <c r="K27" s="750"/>
      <c r="L27" s="664">
        <v>1036.52746408601</v>
      </c>
      <c r="M27" s="664">
        <v>9363.1913584296472</v>
      </c>
      <c r="N27" s="614"/>
      <c r="O27" s="615">
        <v>5.0373551942021644E-2</v>
      </c>
      <c r="P27" s="216"/>
      <c r="Q27" s="235"/>
      <c r="R27" s="236"/>
      <c r="Z27" s="216"/>
      <c r="AA27" s="236"/>
    </row>
    <row r="28" spans="1:27" ht="18" customHeight="1" x14ac:dyDescent="0.25">
      <c r="A28" s="594" t="s">
        <v>140</v>
      </c>
      <c r="B28" s="327"/>
      <c r="C28" s="595">
        <v>1440.135265680281</v>
      </c>
      <c r="D28" s="744">
        <v>311.53724886966199</v>
      </c>
      <c r="E28" s="744"/>
      <c r="F28" s="604">
        <v>179.451271642829</v>
      </c>
      <c r="G28" s="604">
        <v>1931.1237861927721</v>
      </c>
      <c r="H28" s="321"/>
      <c r="I28" s="595">
        <v>1429.056000247271</v>
      </c>
      <c r="J28" s="751">
        <v>305.19046337377</v>
      </c>
      <c r="K28" s="751"/>
      <c r="L28" s="604">
        <v>234.12112535721798</v>
      </c>
      <c r="M28" s="604">
        <v>1968.3675889782589</v>
      </c>
      <c r="N28" s="325"/>
      <c r="O28" s="606">
        <v>-1.8921162385537649E-2</v>
      </c>
      <c r="P28" s="216"/>
      <c r="Q28" s="235"/>
      <c r="R28" s="236"/>
      <c r="Z28" s="216"/>
      <c r="AA28" s="224"/>
    </row>
    <row r="29" spans="1:27" ht="17.399999999999999" x14ac:dyDescent="0.25">
      <c r="A29" s="598" t="s">
        <v>220</v>
      </c>
      <c r="B29" s="327"/>
      <c r="C29" s="595">
        <v>4606.5895627700002</v>
      </c>
      <c r="D29" s="744">
        <v>511.92881749000003</v>
      </c>
      <c r="E29" s="744"/>
      <c r="F29" s="595">
        <v>817.88587233499993</v>
      </c>
      <c r="G29" s="595">
        <v>5936.4042525950008</v>
      </c>
      <c r="H29" s="321"/>
      <c r="I29" s="595">
        <v>4182.6622661770007</v>
      </c>
      <c r="J29" s="744">
        <v>463.83947708999995</v>
      </c>
      <c r="K29" s="744"/>
      <c r="L29" s="595">
        <v>689.02068619900001</v>
      </c>
      <c r="M29" s="595">
        <v>5335.5224294660011</v>
      </c>
      <c r="N29" s="325"/>
      <c r="O29" s="601">
        <v>0.11261911669803215</v>
      </c>
      <c r="P29" s="216"/>
      <c r="Q29" s="235"/>
      <c r="R29" s="236"/>
    </row>
    <row r="30" spans="1:27" ht="18" customHeight="1" x14ac:dyDescent="0.25">
      <c r="A30" s="599" t="s">
        <v>161</v>
      </c>
      <c r="B30" s="327"/>
      <c r="C30" s="595">
        <v>445.49075273999995</v>
      </c>
      <c r="D30" s="744">
        <v>88.529404999999997</v>
      </c>
      <c r="E30" s="744"/>
      <c r="F30" s="595">
        <v>76.383505119999995</v>
      </c>
      <c r="G30" s="595">
        <v>610.40366285999994</v>
      </c>
      <c r="H30" s="321"/>
      <c r="I30" s="595">
        <v>507.27464002199997</v>
      </c>
      <c r="J30" s="744">
        <v>94.154351000000005</v>
      </c>
      <c r="K30" s="744"/>
      <c r="L30" s="595">
        <v>104.86979599999999</v>
      </c>
      <c r="M30" s="595">
        <v>706.29878702199994</v>
      </c>
      <c r="N30" s="325"/>
      <c r="O30" s="601">
        <v>-0.13577132783467893</v>
      </c>
      <c r="P30" s="216"/>
      <c r="Q30" s="216"/>
      <c r="R30" s="224"/>
    </row>
    <row r="31" spans="1:27" ht="18" customHeight="1" thickBot="1" x14ac:dyDescent="0.3">
      <c r="A31" s="602" t="s">
        <v>162</v>
      </c>
      <c r="B31" s="327"/>
      <c r="C31" s="605">
        <v>135.60106210000001</v>
      </c>
      <c r="D31" s="748">
        <v>18.578484</v>
      </c>
      <c r="E31" s="748"/>
      <c r="F31" s="663">
        <v>16.995961069999989</v>
      </c>
      <c r="G31" s="605">
        <v>171.17550717</v>
      </c>
      <c r="H31" s="321"/>
      <c r="I31" s="605">
        <v>135.65057021000001</v>
      </c>
      <c r="J31" s="746">
        <v>25.980275999999996</v>
      </c>
      <c r="K31" s="746"/>
      <c r="L31" s="663">
        <v>13.758482000000001</v>
      </c>
      <c r="M31" s="605">
        <v>175.38932821000003</v>
      </c>
      <c r="N31" s="325"/>
      <c r="O31" s="601">
        <v>-2.4025526997598523E-2</v>
      </c>
      <c r="P31" s="216"/>
      <c r="Q31" s="216"/>
      <c r="R31" s="224"/>
    </row>
    <row r="32" spans="1:27" ht="16.95" customHeight="1" thickBot="1" x14ac:dyDescent="0.3">
      <c r="A32" s="609" t="s">
        <v>11</v>
      </c>
      <c r="B32" s="610"/>
      <c r="C32" s="665">
        <v>6627.8166432902817</v>
      </c>
      <c r="D32" s="746">
        <v>930.57395535966202</v>
      </c>
      <c r="E32" s="746"/>
      <c r="F32" s="665">
        <v>1090.7166101678288</v>
      </c>
      <c r="G32" s="663">
        <v>8649.1072088177734</v>
      </c>
      <c r="H32" s="613"/>
      <c r="I32" s="665">
        <v>6254.6434766562725</v>
      </c>
      <c r="J32" s="750">
        <v>889.16456746376991</v>
      </c>
      <c r="K32" s="750"/>
      <c r="L32" s="664">
        <v>1041.770089556218</v>
      </c>
      <c r="M32" s="665">
        <v>8185.5781336762611</v>
      </c>
      <c r="N32" s="614"/>
      <c r="O32" s="615">
        <v>5.6627530465381382E-2</v>
      </c>
      <c r="Q32" s="216"/>
      <c r="R32" s="224"/>
    </row>
    <row r="33" spans="1:18" ht="24.9" customHeight="1" thickBot="1" x14ac:dyDescent="0.3">
      <c r="A33" s="577" t="s">
        <v>55</v>
      </c>
      <c r="B33" s="577"/>
      <c r="C33" s="579">
        <v>14532.398130282731</v>
      </c>
      <c r="D33" s="749">
        <v>1764.9481193460299</v>
      </c>
      <c r="E33" s="749">
        <v>0</v>
      </c>
      <c r="F33" s="579">
        <v>2186.6095238556036</v>
      </c>
      <c r="G33" s="661">
        <v>18483.955773484362</v>
      </c>
      <c r="H33" s="321"/>
      <c r="I33" s="579">
        <v>13821.266358445386</v>
      </c>
      <c r="J33" s="749">
        <v>1649.2055800182939</v>
      </c>
      <c r="K33" s="749">
        <v>0</v>
      </c>
      <c r="L33" s="666">
        <v>2078.2975536422282</v>
      </c>
      <c r="M33" s="579">
        <v>17548.769492105908</v>
      </c>
      <c r="N33" s="325"/>
      <c r="O33" s="580">
        <v>5.3290704046180304E-2</v>
      </c>
      <c r="Q33" s="216"/>
      <c r="R33" s="224"/>
    </row>
    <row r="34" spans="1:18" ht="18" customHeight="1" x14ac:dyDescent="0.25">
      <c r="A34" s="616"/>
      <c r="B34" s="617"/>
      <c r="K34" s="738"/>
      <c r="L34" s="739"/>
    </row>
    <row r="35" spans="1:18" ht="18" customHeight="1" x14ac:dyDescent="0.25">
      <c r="A35" s="592" t="s">
        <v>59</v>
      </c>
      <c r="B35" s="592"/>
      <c r="C35" s="592"/>
      <c r="D35" s="592"/>
      <c r="E35" s="592"/>
      <c r="F35" s="239"/>
      <c r="G35" s="239"/>
      <c r="H35" s="239"/>
      <c r="I35" s="239"/>
      <c r="J35" s="239"/>
      <c r="K35" s="239"/>
      <c r="L35" s="239"/>
      <c r="M35" s="239"/>
      <c r="N35" s="239"/>
      <c r="O35" s="239"/>
    </row>
    <row r="36" spans="1:18" ht="18" customHeight="1" thickBot="1" x14ac:dyDescent="0.35">
      <c r="A36" s="593" t="s">
        <v>60</v>
      </c>
      <c r="C36" s="573" t="s">
        <v>207</v>
      </c>
      <c r="D36" s="575" t="s">
        <v>201</v>
      </c>
      <c r="E36" s="576" t="s">
        <v>68</v>
      </c>
    </row>
    <row r="37" spans="1:18" ht="18" customHeight="1" x14ac:dyDescent="0.25">
      <c r="A37" s="655" t="s">
        <v>158</v>
      </c>
      <c r="B37" s="200"/>
      <c r="C37" s="624">
        <v>102827.93509860001</v>
      </c>
      <c r="D37" s="574">
        <v>91905.729705580015</v>
      </c>
      <c r="E37" s="334">
        <v>0.11884139789770742</v>
      </c>
    </row>
    <row r="38" spans="1:18" ht="18" customHeight="1" x14ac:dyDescent="0.25">
      <c r="A38" s="330" t="s">
        <v>194</v>
      </c>
      <c r="B38" s="200"/>
      <c r="C38" s="329">
        <v>11401.056201942829</v>
      </c>
      <c r="D38" s="625">
        <v>9663.6768217938716</v>
      </c>
      <c r="E38" s="626">
        <v>0.17978450771767918</v>
      </c>
    </row>
    <row r="39" spans="1:18" ht="18" customHeight="1" thickBot="1" x14ac:dyDescent="0.3">
      <c r="A39" s="623" t="s">
        <v>193</v>
      </c>
      <c r="B39" s="200"/>
      <c r="C39" s="628">
        <v>11227.38367291469</v>
      </c>
      <c r="D39" s="628">
        <v>10170.950423425516</v>
      </c>
      <c r="E39" s="629">
        <v>0.10386770218209085</v>
      </c>
    </row>
    <row r="40" spans="1:18" ht="18" customHeight="1" thickBot="1" x14ac:dyDescent="0.3">
      <c r="A40" s="630" t="s">
        <v>160</v>
      </c>
      <c r="B40" s="631"/>
      <c r="C40" s="632">
        <v>125456.37497345752</v>
      </c>
      <c r="D40" s="633">
        <v>111740.3569507994</v>
      </c>
      <c r="E40" s="634">
        <v>0.12274900847772896</v>
      </c>
    </row>
    <row r="41" spans="1:18" ht="18" customHeight="1" x14ac:dyDescent="0.25">
      <c r="A41" s="330" t="s">
        <v>140</v>
      </c>
      <c r="B41" s="200"/>
      <c r="C41" s="624">
        <v>14849.569038813062</v>
      </c>
      <c r="D41" s="574">
        <v>12585.470383632713</v>
      </c>
      <c r="E41" s="622">
        <v>0.17989781757579659</v>
      </c>
    </row>
    <row r="42" spans="1:18" ht="18" customHeight="1" x14ac:dyDescent="0.25">
      <c r="A42" s="598" t="s">
        <v>156</v>
      </c>
      <c r="B42" s="200"/>
      <c r="C42" s="329">
        <v>52026.883779212229</v>
      </c>
      <c r="D42" s="625">
        <v>46838.155203477472</v>
      </c>
      <c r="E42" s="626">
        <v>0.11077995179770705</v>
      </c>
    </row>
    <row r="43" spans="1:18" ht="18" customHeight="1" x14ac:dyDescent="0.25">
      <c r="A43" s="598" t="s">
        <v>161</v>
      </c>
      <c r="B43" s="200"/>
      <c r="C43" s="627">
        <v>8169.3958284943437</v>
      </c>
      <c r="D43" s="625">
        <v>7102.2534523586237</v>
      </c>
      <c r="E43" s="626">
        <v>0.15025405433557526</v>
      </c>
    </row>
    <row r="44" spans="1:18" ht="18" customHeight="1" thickBot="1" x14ac:dyDescent="0.3">
      <c r="A44" s="330" t="s">
        <v>162</v>
      </c>
      <c r="B44" s="200"/>
      <c r="C44" s="619">
        <v>3371.1113917342313</v>
      </c>
      <c r="D44" s="628">
        <v>3109.9118363499424</v>
      </c>
      <c r="E44" s="629">
        <v>8.3989376268253091E-2</v>
      </c>
    </row>
    <row r="45" spans="1:18" ht="20.399999999999999" customHeight="1" thickBot="1" x14ac:dyDescent="0.3">
      <c r="A45" s="635" t="s">
        <v>11</v>
      </c>
      <c r="B45" s="631"/>
      <c r="C45" s="632">
        <v>78416.960038253877</v>
      </c>
      <c r="D45" s="636">
        <v>69635.790875818755</v>
      </c>
      <c r="E45" s="637">
        <v>0.12610137763918772</v>
      </c>
      <c r="G45" s="233"/>
    </row>
    <row r="46" spans="1:18" ht="18.600000000000001" customHeight="1" thickBot="1" x14ac:dyDescent="0.3">
      <c r="A46" s="618" t="s">
        <v>55</v>
      </c>
      <c r="B46" s="581"/>
      <c r="C46" s="582">
        <v>203873.3350117114</v>
      </c>
      <c r="D46" s="620">
        <v>181376.14782661817</v>
      </c>
      <c r="E46" s="621">
        <v>0.12403608442825043</v>
      </c>
      <c r="F46" s="321"/>
    </row>
    <row r="47" spans="1:18" ht="11.1" customHeight="1" x14ac:dyDescent="0.25">
      <c r="C47" s="321"/>
      <c r="D47" s="321"/>
      <c r="E47" s="321"/>
      <c r="F47" s="321"/>
    </row>
    <row r="48" spans="1:18" ht="16.95" customHeight="1" x14ac:dyDescent="0.3">
      <c r="A48" s="331" t="s">
        <v>221</v>
      </c>
      <c r="C48" s="321"/>
      <c r="D48" s="321"/>
      <c r="E48" s="321"/>
    </row>
    <row r="49" spans="1:17" ht="15.6" customHeight="1" x14ac:dyDescent="0.3">
      <c r="A49" s="355" t="s">
        <v>257</v>
      </c>
    </row>
    <row r="50" spans="1:17" ht="11.1" customHeight="1" x14ac:dyDescent="0.25">
      <c r="A50" s="332"/>
    </row>
    <row r="52" spans="1:17" ht="11.1" customHeight="1" x14ac:dyDescent="0.25">
      <c r="Q52" s="687"/>
    </row>
  </sheetData>
  <mergeCells count="30">
    <mergeCell ref="C22:G22"/>
    <mergeCell ref="I22:M22"/>
    <mergeCell ref="A1:O1"/>
    <mergeCell ref="A2:O2"/>
    <mergeCell ref="A4:O4"/>
    <mergeCell ref="C5:G5"/>
    <mergeCell ref="I5:M5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K34:L34"/>
  </mergeCells>
  <pageMargins left="0.7" right="0.7" top="0.75" bottom="0.75" header="0.3" footer="0.3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9"/>
  <sheetViews>
    <sheetView showGridLines="0" workbookViewId="0">
      <selection activeCell="G19" sqref="G19"/>
    </sheetView>
  </sheetViews>
  <sheetFormatPr baseColWidth="10" defaultColWidth="9.88671875" defaultRowHeight="11.1" customHeight="1" x14ac:dyDescent="0.25"/>
  <cols>
    <col min="1" max="1" width="32.44140625" style="207" customWidth="1"/>
    <col min="2" max="2" width="1.6640625" style="210" customWidth="1"/>
    <col min="3" max="3" width="11.33203125" style="208" customWidth="1"/>
    <col min="4" max="4" width="13.109375" style="208" customWidth="1"/>
    <col min="5" max="7" width="11.33203125" style="208" customWidth="1"/>
    <col min="8" max="8" width="2.6640625" style="208" customWidth="1"/>
    <col min="9" max="10" width="11.33203125" style="208" customWidth="1"/>
    <col min="11" max="13" width="11.33203125" style="210" customWidth="1"/>
    <col min="14" max="14" width="3" style="210" customWidth="1"/>
    <col min="15" max="15" width="10.5546875" style="210" customWidth="1"/>
    <col min="16" max="16" width="13.5546875" style="200" customWidth="1"/>
    <col min="17" max="16384" width="9.88671875" style="200"/>
  </cols>
  <sheetData>
    <row r="1" spans="1:18" ht="14.25" customHeight="1" x14ac:dyDescent="0.25">
      <c r="A1" s="754" t="s">
        <v>76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199"/>
      <c r="Q1" s="199"/>
      <c r="R1" s="199"/>
    </row>
    <row r="2" spans="1:18" ht="16.5" customHeight="1" x14ac:dyDescent="0.25">
      <c r="A2" s="754" t="s">
        <v>88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201"/>
      <c r="Q2" s="201"/>
      <c r="R2" s="201"/>
    </row>
    <row r="3" spans="1:18" ht="10.5" customHeight="1" x14ac:dyDescent="0.25">
      <c r="A3" s="202"/>
      <c r="B3" s="203"/>
      <c r="C3" s="204"/>
      <c r="D3" s="204"/>
      <c r="E3" s="204"/>
      <c r="F3" s="204"/>
      <c r="G3" s="204"/>
      <c r="H3" s="204"/>
      <c r="I3" s="204"/>
      <c r="J3" s="204"/>
      <c r="K3" s="205"/>
      <c r="L3" s="205"/>
      <c r="M3" s="205"/>
      <c r="N3" s="205"/>
      <c r="O3" s="206"/>
    </row>
    <row r="4" spans="1:18" ht="23.25" customHeight="1" thickBot="1" x14ac:dyDescent="0.3">
      <c r="A4" s="755" t="s">
        <v>54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  <c r="O4" s="755"/>
    </row>
    <row r="5" spans="1:18" ht="15" customHeight="1" x14ac:dyDescent="0.25">
      <c r="B5" s="208"/>
      <c r="C5" s="752" t="s">
        <v>41</v>
      </c>
      <c r="D5" s="752"/>
      <c r="E5" s="752"/>
      <c r="F5" s="752"/>
      <c r="G5" s="752"/>
      <c r="H5" s="209"/>
      <c r="I5" s="752" t="s">
        <v>71</v>
      </c>
      <c r="J5" s="752"/>
      <c r="K5" s="752"/>
      <c r="L5" s="752"/>
      <c r="M5" s="752"/>
      <c r="O5" s="211" t="s">
        <v>63</v>
      </c>
    </row>
    <row r="6" spans="1:18" ht="15" customHeight="1" x14ac:dyDescent="0.25">
      <c r="A6" s="212"/>
      <c r="B6" s="213"/>
      <c r="C6" s="214" t="s">
        <v>51</v>
      </c>
      <c r="D6" s="214" t="s">
        <v>61</v>
      </c>
      <c r="E6" s="214" t="s">
        <v>62</v>
      </c>
      <c r="F6" s="214" t="s">
        <v>52</v>
      </c>
      <c r="G6" s="214" t="s">
        <v>53</v>
      </c>
      <c r="H6" s="215"/>
      <c r="I6" s="214" t="s">
        <v>51</v>
      </c>
      <c r="J6" s="214" t="s">
        <v>61</v>
      </c>
      <c r="K6" s="214" t="s">
        <v>62</v>
      </c>
      <c r="L6" s="214" t="s">
        <v>52</v>
      </c>
      <c r="M6" s="214" t="s">
        <v>53</v>
      </c>
      <c r="N6" s="216"/>
      <c r="O6" s="217" t="s">
        <v>68</v>
      </c>
      <c r="P6" s="216"/>
      <c r="Q6" s="218"/>
      <c r="R6" s="218"/>
    </row>
    <row r="7" spans="1:18" ht="15" customHeight="1" x14ac:dyDescent="0.25">
      <c r="A7" s="219" t="s">
        <v>158</v>
      </c>
      <c r="B7" s="213"/>
      <c r="C7" s="220">
        <v>1348.7874795286134</v>
      </c>
      <c r="D7" s="220">
        <v>102.94644582571998</v>
      </c>
      <c r="E7" s="220">
        <v>279.00265227466207</v>
      </c>
      <c r="F7" s="220">
        <v>119.46996694924093</v>
      </c>
      <c r="G7" s="220">
        <v>1850.2065445782364</v>
      </c>
      <c r="H7" s="221"/>
      <c r="I7" s="220">
        <v>1345.9936250446062</v>
      </c>
      <c r="J7" s="220">
        <v>98.369324605468051</v>
      </c>
      <c r="K7" s="220">
        <v>289.28269844361887</v>
      </c>
      <c r="L7" s="220">
        <v>111.31731108283299</v>
      </c>
      <c r="M7" s="220">
        <v>1844.9629591765261</v>
      </c>
      <c r="N7" s="222"/>
      <c r="O7" s="223">
        <v>2.8421087673493606E-3</v>
      </c>
      <c r="P7" s="216"/>
      <c r="Q7" s="216"/>
      <c r="R7" s="224"/>
    </row>
    <row r="8" spans="1:18" ht="15" customHeight="1" x14ac:dyDescent="0.25">
      <c r="A8" s="219" t="s">
        <v>159</v>
      </c>
      <c r="B8" s="213"/>
      <c r="C8" s="220">
        <v>182.4451296019995</v>
      </c>
      <c r="D8" s="220">
        <v>11.073881403545537</v>
      </c>
      <c r="E8" s="220">
        <v>0.62352272730000002</v>
      </c>
      <c r="F8" s="220">
        <v>20.606453537057085</v>
      </c>
      <c r="G8" s="220">
        <v>214.74898726990213</v>
      </c>
      <c r="H8" s="221"/>
      <c r="I8" s="220">
        <v>142.76398875339703</v>
      </c>
      <c r="J8" s="220">
        <v>10.466978845332001</v>
      </c>
      <c r="K8" s="220">
        <v>0.61412972379999997</v>
      </c>
      <c r="L8" s="220">
        <v>19.110860696570015</v>
      </c>
      <c r="M8" s="220">
        <v>172.95595801909906</v>
      </c>
      <c r="N8" s="222"/>
      <c r="O8" s="223">
        <v>0.24163971990018407</v>
      </c>
      <c r="P8" s="216"/>
      <c r="Q8" s="216"/>
      <c r="R8" s="224"/>
    </row>
    <row r="9" spans="1:18" ht="15" customHeight="1" x14ac:dyDescent="0.25">
      <c r="A9" s="225" t="s">
        <v>160</v>
      </c>
      <c r="B9" s="213"/>
      <c r="C9" s="226">
        <v>1531.2326091306129</v>
      </c>
      <c r="D9" s="226">
        <v>114.02032722926552</v>
      </c>
      <c r="E9" s="226">
        <v>279.62617500196205</v>
      </c>
      <c r="F9" s="226">
        <v>140.07642048629802</v>
      </c>
      <c r="G9" s="226">
        <v>2064.9555318481384</v>
      </c>
      <c r="H9" s="221"/>
      <c r="I9" s="226">
        <v>1488.7576137980031</v>
      </c>
      <c r="J9" s="226">
        <v>108.83630345080005</v>
      </c>
      <c r="K9" s="226">
        <v>289.89682816741885</v>
      </c>
      <c r="L9" s="226">
        <v>130.42817177940299</v>
      </c>
      <c r="M9" s="226">
        <v>2017.918917195625</v>
      </c>
      <c r="N9" s="222"/>
      <c r="O9" s="227">
        <v>2.3309467120652183E-2</v>
      </c>
      <c r="P9" s="216"/>
      <c r="Q9" s="216"/>
      <c r="R9" s="224"/>
    </row>
    <row r="10" spans="1:18" ht="15" customHeight="1" x14ac:dyDescent="0.25">
      <c r="A10" s="219" t="s">
        <v>140</v>
      </c>
      <c r="B10" s="228"/>
      <c r="C10" s="220">
        <v>207.63263895840572</v>
      </c>
      <c r="D10" s="220">
        <v>26.649514448966563</v>
      </c>
      <c r="E10" s="220">
        <v>19.639867220228119</v>
      </c>
      <c r="F10" s="220">
        <v>17.51671652906278</v>
      </c>
      <c r="G10" s="220">
        <v>271.43873715666319</v>
      </c>
      <c r="H10" s="221"/>
      <c r="I10" s="220">
        <v>199.71164529589367</v>
      </c>
      <c r="J10" s="220">
        <v>24.444750049377006</v>
      </c>
      <c r="K10" s="220">
        <v>18.603379860361041</v>
      </c>
      <c r="L10" s="220">
        <v>22.281928215773021</v>
      </c>
      <c r="M10" s="220">
        <v>265.04170342140475</v>
      </c>
      <c r="N10" s="222"/>
      <c r="O10" s="223">
        <v>2.4135951635835262E-2</v>
      </c>
      <c r="P10" s="216"/>
      <c r="Q10" s="216"/>
      <c r="R10" s="224"/>
    </row>
    <row r="11" spans="1:18" ht="15" customHeight="1" x14ac:dyDescent="0.25">
      <c r="A11" s="219" t="s">
        <v>163</v>
      </c>
      <c r="B11" s="228"/>
      <c r="C11" s="220" t="s">
        <v>164</v>
      </c>
      <c r="D11" s="220" t="s">
        <v>164</v>
      </c>
      <c r="E11" s="220" t="s">
        <v>164</v>
      </c>
      <c r="F11" s="220" t="s">
        <v>164</v>
      </c>
      <c r="G11" s="220" t="s">
        <v>164</v>
      </c>
      <c r="H11" s="221"/>
      <c r="I11" s="220">
        <v>54.565427422863245</v>
      </c>
      <c r="J11" s="220">
        <v>6.8127151236039989</v>
      </c>
      <c r="K11" s="220">
        <v>0.53861743435500031</v>
      </c>
      <c r="L11" s="220">
        <v>2.3281162662081569</v>
      </c>
      <c r="M11" s="220">
        <v>64.244876247030405</v>
      </c>
      <c r="N11" s="222"/>
      <c r="O11" s="223" t="s">
        <v>165</v>
      </c>
      <c r="P11" s="216"/>
      <c r="Q11" s="216"/>
      <c r="R11" s="224"/>
    </row>
    <row r="12" spans="1:18" ht="15" customHeight="1" x14ac:dyDescent="0.25">
      <c r="A12" s="219" t="s">
        <v>166</v>
      </c>
      <c r="B12" s="228"/>
      <c r="C12" s="220">
        <v>688.8329893959999</v>
      </c>
      <c r="D12" s="220">
        <v>46.879093447999935</v>
      </c>
      <c r="E12" s="220">
        <v>7.6118083319999901</v>
      </c>
      <c r="F12" s="220">
        <v>44.098083190999965</v>
      </c>
      <c r="G12" s="220">
        <v>787.42197436699985</v>
      </c>
      <c r="H12" s="221"/>
      <c r="I12" s="220">
        <v>680.4278690049</v>
      </c>
      <c r="J12" s="220">
        <v>40.753374594693398</v>
      </c>
      <c r="K12" s="220">
        <v>6.5574906254065963</v>
      </c>
      <c r="L12" s="220">
        <v>37.321826043000016</v>
      </c>
      <c r="M12" s="220">
        <v>765.0605602679999</v>
      </c>
      <c r="N12" s="222"/>
      <c r="O12" s="223">
        <v>2.9228292844120318E-2</v>
      </c>
      <c r="P12" s="216"/>
      <c r="Q12" s="216"/>
      <c r="R12" s="224"/>
    </row>
    <row r="13" spans="1:18" ht="15" customHeight="1" x14ac:dyDescent="0.25">
      <c r="A13" s="219" t="s">
        <v>161</v>
      </c>
      <c r="B13" s="228"/>
      <c r="C13" s="220">
        <v>140.87414949984108</v>
      </c>
      <c r="D13" s="220">
        <v>17.365952824910146</v>
      </c>
      <c r="E13" s="220">
        <v>4.6798262159600101</v>
      </c>
      <c r="F13" s="220">
        <v>12.374268302895594</v>
      </c>
      <c r="G13" s="220">
        <v>175.29419684360684</v>
      </c>
      <c r="H13" s="221"/>
      <c r="I13" s="220">
        <v>166.20757707342699</v>
      </c>
      <c r="J13" s="220">
        <v>20.416248996705722</v>
      </c>
      <c r="K13" s="220">
        <v>3.7272423059400035</v>
      </c>
      <c r="L13" s="220">
        <v>15.57097857725226</v>
      </c>
      <c r="M13" s="220">
        <v>205.92204695332495</v>
      </c>
      <c r="N13" s="222"/>
      <c r="O13" s="223">
        <v>-0.14873516732601411</v>
      </c>
      <c r="P13" s="216"/>
      <c r="Q13" s="216"/>
      <c r="R13" s="224"/>
    </row>
    <row r="14" spans="1:18" ht="15" customHeight="1" x14ac:dyDescent="0.25">
      <c r="A14" s="219" t="s">
        <v>162</v>
      </c>
      <c r="B14" s="228"/>
      <c r="C14" s="220">
        <v>20.784635148441673</v>
      </c>
      <c r="D14" s="220">
        <v>1.5717934128490405</v>
      </c>
      <c r="E14" s="220">
        <v>0</v>
      </c>
      <c r="F14" s="220">
        <v>0.33054269166699418</v>
      </c>
      <c r="G14" s="220">
        <v>22.686971252957708</v>
      </c>
      <c r="H14" s="221"/>
      <c r="I14" s="220" t="s">
        <v>164</v>
      </c>
      <c r="J14" s="220" t="s">
        <v>164</v>
      </c>
      <c r="K14" s="220" t="s">
        <v>164</v>
      </c>
      <c r="L14" s="220" t="s">
        <v>164</v>
      </c>
      <c r="M14" s="220" t="s">
        <v>164</v>
      </c>
      <c r="N14" s="222"/>
      <c r="O14" s="223" t="s">
        <v>167</v>
      </c>
      <c r="P14" s="216"/>
      <c r="Q14" s="216"/>
      <c r="R14" s="224"/>
    </row>
    <row r="15" spans="1:18" ht="15" customHeight="1" x14ac:dyDescent="0.25">
      <c r="A15" s="225" t="s">
        <v>11</v>
      </c>
      <c r="B15" s="213"/>
      <c r="C15" s="226">
        <v>1058.1244130026882</v>
      </c>
      <c r="D15" s="226">
        <v>92.466354134725691</v>
      </c>
      <c r="E15" s="226">
        <v>31.931501768188117</v>
      </c>
      <c r="F15" s="226">
        <v>74.319610714625341</v>
      </c>
      <c r="G15" s="226">
        <v>1256.8418796202275</v>
      </c>
      <c r="H15" s="221"/>
      <c r="I15" s="226">
        <v>1100.912518797084</v>
      </c>
      <c r="J15" s="226">
        <v>92.42708876438013</v>
      </c>
      <c r="K15" s="226">
        <v>29.426730226062642</v>
      </c>
      <c r="L15" s="226">
        <v>77.502849102233455</v>
      </c>
      <c r="M15" s="226">
        <v>1300.26918688976</v>
      </c>
      <c r="N15" s="222"/>
      <c r="O15" s="227">
        <v>-3.3398705212272617E-2</v>
      </c>
      <c r="P15" s="216"/>
      <c r="Q15" s="216"/>
      <c r="R15" s="224"/>
    </row>
    <row r="16" spans="1:18" ht="15" customHeight="1" thickBot="1" x14ac:dyDescent="0.3">
      <c r="A16" s="229" t="s">
        <v>55</v>
      </c>
      <c r="B16" s="229"/>
      <c r="C16" s="230">
        <v>2589.3570221333011</v>
      </c>
      <c r="D16" s="230">
        <v>206.48668136399121</v>
      </c>
      <c r="E16" s="230">
        <v>311.55767677015018</v>
      </c>
      <c r="F16" s="230">
        <v>214.39603120092335</v>
      </c>
      <c r="G16" s="230">
        <v>3321.7974114683657</v>
      </c>
      <c r="H16" s="230"/>
      <c r="I16" s="230">
        <v>2589.6701325950871</v>
      </c>
      <c r="J16" s="230">
        <v>201.26339221518018</v>
      </c>
      <c r="K16" s="230">
        <v>319.32355839348151</v>
      </c>
      <c r="L16" s="230">
        <v>207.93102088163644</v>
      </c>
      <c r="M16" s="230">
        <v>3318.188104085385</v>
      </c>
      <c r="N16" s="230"/>
      <c r="O16" s="231">
        <v>1.0877344109987419E-3</v>
      </c>
      <c r="P16" s="216"/>
      <c r="Q16" s="216"/>
      <c r="R16" s="224"/>
    </row>
    <row r="17" spans="1:18" ht="6" customHeight="1" x14ac:dyDescent="0.25">
      <c r="A17" s="232"/>
      <c r="B17" s="232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4"/>
      <c r="P17" s="216"/>
      <c r="Q17" s="216"/>
      <c r="R17" s="224"/>
    </row>
    <row r="18" spans="1:18" ht="15" customHeight="1" x14ac:dyDescent="0.25">
      <c r="A18" s="191" t="s">
        <v>69</v>
      </c>
      <c r="B18" s="232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4"/>
      <c r="P18" s="216"/>
      <c r="Q18" s="216"/>
      <c r="R18" s="224"/>
    </row>
    <row r="19" spans="1:18" ht="15" customHeight="1" x14ac:dyDescent="0.25">
      <c r="A19" s="191" t="s">
        <v>70</v>
      </c>
      <c r="B19" s="232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4"/>
      <c r="P19" s="216"/>
      <c r="Q19" s="216"/>
      <c r="R19" s="224"/>
    </row>
    <row r="20" spans="1:18" ht="17.25" customHeight="1" x14ac:dyDescent="0.25"/>
    <row r="21" spans="1:18" ht="23.25" customHeight="1" thickBot="1" x14ac:dyDescent="0.3">
      <c r="A21" s="755" t="s">
        <v>56</v>
      </c>
      <c r="B21" s="755"/>
      <c r="C21" s="755"/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5"/>
      <c r="O21" s="755"/>
    </row>
    <row r="22" spans="1:18" ht="15" customHeight="1" x14ac:dyDescent="0.25">
      <c r="B22" s="208"/>
      <c r="C22" s="752" t="str">
        <f>+C5</f>
        <v>FY 2018</v>
      </c>
      <c r="D22" s="752"/>
      <c r="E22" s="752"/>
      <c r="F22" s="752"/>
      <c r="G22" s="752"/>
      <c r="H22" s="209"/>
      <c r="I22" s="752" t="s">
        <v>71</v>
      </c>
      <c r="J22" s="752"/>
      <c r="K22" s="752"/>
      <c r="L22" s="752"/>
      <c r="M22" s="752"/>
      <c r="O22" s="211" t="s">
        <v>63</v>
      </c>
    </row>
    <row r="23" spans="1:18" ht="15" customHeight="1" x14ac:dyDescent="0.25">
      <c r="A23" s="212"/>
      <c r="B23" s="213"/>
      <c r="C23" s="214" t="s">
        <v>51</v>
      </c>
      <c r="D23" s="753" t="s">
        <v>61</v>
      </c>
      <c r="E23" s="753"/>
      <c r="F23" s="214" t="s">
        <v>52</v>
      </c>
      <c r="G23" s="214" t="s">
        <v>53</v>
      </c>
      <c r="H23" s="215"/>
      <c r="I23" s="214" t="s">
        <v>51</v>
      </c>
      <c r="J23" s="753" t="s">
        <v>61</v>
      </c>
      <c r="K23" s="753"/>
      <c r="L23" s="214" t="s">
        <v>52</v>
      </c>
      <c r="M23" s="214" t="s">
        <v>53</v>
      </c>
      <c r="N23" s="216"/>
      <c r="O23" s="217" t="s">
        <v>68</v>
      </c>
      <c r="P23" s="216"/>
      <c r="Q23" s="218"/>
      <c r="R23" s="218"/>
    </row>
    <row r="24" spans="1:18" ht="15" customHeight="1" x14ac:dyDescent="0.25">
      <c r="A24" s="219" t="str">
        <f t="shared" ref="A24:A33" si="0">+A7</f>
        <v>Mexico</v>
      </c>
      <c r="B24" s="213"/>
      <c r="C24" s="220">
        <v>8015.0707722720435</v>
      </c>
      <c r="D24" s="738">
        <v>754.93891280206697</v>
      </c>
      <c r="E24" s="738"/>
      <c r="F24" s="220">
        <v>958.17056448243306</v>
      </c>
      <c r="G24" s="220">
        <v>9728.1802495565425</v>
      </c>
      <c r="H24" s="221"/>
      <c r="I24" s="220">
        <v>8122.6905241203658</v>
      </c>
      <c r="J24" s="738">
        <v>727.60572735697201</v>
      </c>
      <c r="K24" s="738"/>
      <c r="L24" s="220">
        <v>914.18496097966306</v>
      </c>
      <c r="M24" s="220">
        <v>9764.4812124569999</v>
      </c>
      <c r="N24" s="222"/>
      <c r="O24" s="223">
        <v>-3.7176540269385772E-3</v>
      </c>
      <c r="P24" s="216"/>
      <c r="Q24" s="216"/>
      <c r="R24" s="224"/>
    </row>
    <row r="25" spans="1:18" s="237" customFormat="1" ht="15" customHeight="1" x14ac:dyDescent="0.25">
      <c r="A25" s="219" t="str">
        <f t="shared" si="0"/>
        <v>Central America</v>
      </c>
      <c r="B25" s="213"/>
      <c r="C25" s="220">
        <v>1468.0899284513453</v>
      </c>
      <c r="D25" s="738">
        <v>63.786980622606372</v>
      </c>
      <c r="E25" s="738"/>
      <c r="F25" s="220">
        <v>247.40932983520372</v>
      </c>
      <c r="G25" s="220">
        <v>1779.2862389091551</v>
      </c>
      <c r="H25" s="221"/>
      <c r="I25" s="220">
        <v>1158.79813209338</v>
      </c>
      <c r="J25" s="738">
        <v>61.033320000475996</v>
      </c>
      <c r="K25" s="738"/>
      <c r="L25" s="220">
        <v>247.35081099086455</v>
      </c>
      <c r="M25" s="220">
        <v>1467.1822630847205</v>
      </c>
      <c r="N25" s="222"/>
      <c r="O25" s="223">
        <v>0.21272338391567147</v>
      </c>
      <c r="P25" s="235"/>
      <c r="Q25" s="235"/>
      <c r="R25" s="236"/>
    </row>
    <row r="26" spans="1:18" ht="15" customHeight="1" x14ac:dyDescent="0.25">
      <c r="A26" s="225" t="str">
        <f t="shared" si="0"/>
        <v>Mexico and Central America</v>
      </c>
      <c r="B26" s="213"/>
      <c r="C26" s="226">
        <v>9483.1607007233888</v>
      </c>
      <c r="D26" s="756">
        <v>818.72589342467336</v>
      </c>
      <c r="E26" s="756"/>
      <c r="F26" s="226">
        <v>1205.5798943176369</v>
      </c>
      <c r="G26" s="226">
        <v>11507.466488465698</v>
      </c>
      <c r="H26" s="221"/>
      <c r="I26" s="226">
        <v>9281.4886562137453</v>
      </c>
      <c r="J26" s="756">
        <v>788.63904735744802</v>
      </c>
      <c r="K26" s="756"/>
      <c r="L26" s="226">
        <v>1161.5357719705275</v>
      </c>
      <c r="M26" s="226">
        <v>11231.663475541722</v>
      </c>
      <c r="N26" s="222"/>
      <c r="O26" s="227">
        <v>2.4555847272718756E-2</v>
      </c>
      <c r="P26" s="216"/>
      <c r="Q26" s="216"/>
      <c r="R26" s="224"/>
    </row>
    <row r="27" spans="1:18" ht="15" customHeight="1" x14ac:dyDescent="0.25">
      <c r="A27" s="219" t="str">
        <f t="shared" si="0"/>
        <v>Colombia</v>
      </c>
      <c r="B27" s="228"/>
      <c r="C27" s="220">
        <v>1505.2928943262718</v>
      </c>
      <c r="D27" s="738">
        <v>361.34009865782963</v>
      </c>
      <c r="E27" s="738"/>
      <c r="F27" s="220">
        <v>193.66657719518182</v>
      </c>
      <c r="G27" s="220">
        <v>2060.2995701792834</v>
      </c>
      <c r="H27" s="221"/>
      <c r="I27" s="220">
        <v>1511.4707780259032</v>
      </c>
      <c r="J27" s="738">
        <v>312.54385534147599</v>
      </c>
      <c r="K27" s="738"/>
      <c r="L27" s="220">
        <v>222.51353563262069</v>
      </c>
      <c r="M27" s="220">
        <v>2046.5281689999999</v>
      </c>
      <c r="N27" s="222"/>
      <c r="O27" s="223">
        <v>6.7291530055082482E-3</v>
      </c>
      <c r="P27" s="216"/>
      <c r="Q27" s="216"/>
      <c r="R27" s="224"/>
    </row>
    <row r="28" spans="1:18" ht="15" customHeight="1" x14ac:dyDescent="0.25">
      <c r="A28" s="219" t="str">
        <f t="shared" si="0"/>
        <v>Venezuela</v>
      </c>
      <c r="B28" s="228"/>
      <c r="C28" s="220" t="s">
        <v>165</v>
      </c>
      <c r="D28" s="738" t="s">
        <v>165</v>
      </c>
      <c r="E28" s="738"/>
      <c r="F28" s="220" t="s">
        <v>165</v>
      </c>
      <c r="G28" s="220" t="s">
        <v>165</v>
      </c>
      <c r="H28" s="221"/>
      <c r="I28" s="220">
        <v>358.31320892731287</v>
      </c>
      <c r="J28" s="738">
        <v>61.530612429593688</v>
      </c>
      <c r="K28" s="738">
        <v>0</v>
      </c>
      <c r="L28" s="220">
        <v>21.180118985202522</v>
      </c>
      <c r="M28" s="220">
        <v>441.02394034210909</v>
      </c>
      <c r="N28" s="222"/>
      <c r="O28" s="223" t="s">
        <v>165</v>
      </c>
      <c r="P28" s="216"/>
      <c r="Q28" s="216"/>
      <c r="R28" s="224"/>
    </row>
    <row r="29" spans="1:18" ht="15" customHeight="1" x14ac:dyDescent="0.25">
      <c r="A29" s="219" t="str">
        <f t="shared" si="0"/>
        <v>Brazil</v>
      </c>
      <c r="B29" s="228"/>
      <c r="C29" s="220">
        <v>4237.3321092429933</v>
      </c>
      <c r="D29" s="738">
        <v>405.23775467800004</v>
      </c>
      <c r="E29" s="738"/>
      <c r="F29" s="220">
        <v>482.87107327199993</v>
      </c>
      <c r="G29" s="220">
        <v>5125.4409371929933</v>
      </c>
      <c r="H29" s="221"/>
      <c r="I29" s="220">
        <v>4079.5626904449991</v>
      </c>
      <c r="J29" s="738">
        <v>358.40651248500001</v>
      </c>
      <c r="K29" s="738">
        <v>0</v>
      </c>
      <c r="L29" s="220">
        <v>419.65341389500009</v>
      </c>
      <c r="M29" s="220">
        <v>4857.6226168249996</v>
      </c>
      <c r="N29" s="222"/>
      <c r="O29" s="223">
        <v>5.5133620187037602E-2</v>
      </c>
      <c r="P29" s="216"/>
      <c r="Q29" s="216"/>
      <c r="R29" s="224"/>
    </row>
    <row r="30" spans="1:18" ht="15" customHeight="1" x14ac:dyDescent="0.25">
      <c r="A30" s="219" t="str">
        <f t="shared" si="0"/>
        <v>Argentina</v>
      </c>
      <c r="B30" s="228"/>
      <c r="C30" s="220">
        <v>737.96831200000008</v>
      </c>
      <c r="D30" s="738">
        <v>97.255323000000004</v>
      </c>
      <c r="E30" s="738"/>
      <c r="F30" s="220">
        <v>84.848060999999987</v>
      </c>
      <c r="G30" s="220">
        <v>920.07169600000009</v>
      </c>
      <c r="H30" s="221"/>
      <c r="I30" s="220">
        <v>813.9030439999998</v>
      </c>
      <c r="J30" s="738">
        <v>105.025109</v>
      </c>
      <c r="K30" s="738">
        <v>0</v>
      </c>
      <c r="L30" s="220">
        <v>101.02075099999999</v>
      </c>
      <c r="M30" s="220">
        <v>1019.9489039999999</v>
      </c>
      <c r="N30" s="222"/>
      <c r="O30" s="223">
        <v>-9.792373677573929E-2</v>
      </c>
      <c r="P30" s="216"/>
      <c r="Q30" s="216"/>
      <c r="R30" s="224"/>
    </row>
    <row r="31" spans="1:18" ht="15" customHeight="1" x14ac:dyDescent="0.25">
      <c r="A31" s="219" t="str">
        <f t="shared" si="0"/>
        <v>Uruguay</v>
      </c>
      <c r="B31" s="228"/>
      <c r="C31" s="220">
        <v>103.92189478553362</v>
      </c>
      <c r="D31" s="738">
        <v>7.2678708040477549</v>
      </c>
      <c r="E31" s="738"/>
      <c r="F31" s="220">
        <v>1.2092929322553125</v>
      </c>
      <c r="G31" s="220">
        <v>112.39905852183669</v>
      </c>
      <c r="H31" s="221"/>
      <c r="I31" s="220" t="s">
        <v>165</v>
      </c>
      <c r="J31" s="738" t="s">
        <v>165</v>
      </c>
      <c r="K31" s="738">
        <v>0</v>
      </c>
      <c r="L31" s="220" t="s">
        <v>165</v>
      </c>
      <c r="M31" s="220" t="s">
        <v>165</v>
      </c>
      <c r="N31" s="222"/>
      <c r="O31" s="223" t="s">
        <v>167</v>
      </c>
      <c r="P31" s="216"/>
      <c r="Q31" s="216"/>
      <c r="R31" s="224"/>
    </row>
    <row r="32" spans="1:18" ht="15" customHeight="1" x14ac:dyDescent="0.25">
      <c r="A32" s="225" t="str">
        <f t="shared" si="0"/>
        <v>South America</v>
      </c>
      <c r="B32" s="213"/>
      <c r="C32" s="226">
        <v>6584.515210354798</v>
      </c>
      <c r="D32" s="756">
        <v>871.10104713987744</v>
      </c>
      <c r="E32" s="756"/>
      <c r="F32" s="226">
        <v>762.59500439943702</v>
      </c>
      <c r="G32" s="226">
        <v>8218.2112618941137</v>
      </c>
      <c r="H32" s="221"/>
      <c r="I32" s="226">
        <v>6763.2497213982151</v>
      </c>
      <c r="J32" s="756">
        <v>837.50608925606969</v>
      </c>
      <c r="K32" s="756"/>
      <c r="L32" s="226">
        <v>764.3678195128233</v>
      </c>
      <c r="M32" s="226">
        <v>8365.1236301671088</v>
      </c>
      <c r="N32" s="222"/>
      <c r="O32" s="227">
        <v>-1.7562486194846572E-2</v>
      </c>
      <c r="P32" s="216"/>
      <c r="Q32" s="216"/>
      <c r="R32" s="224"/>
    </row>
    <row r="33" spans="1:18" ht="15" customHeight="1" thickBot="1" x14ac:dyDescent="0.3">
      <c r="A33" s="229" t="str">
        <f t="shared" si="0"/>
        <v>TOTAL</v>
      </c>
      <c r="B33" s="229"/>
      <c r="C33" s="230">
        <v>16067.675911078186</v>
      </c>
      <c r="D33" s="757">
        <v>1689.8269405645508</v>
      </c>
      <c r="E33" s="757"/>
      <c r="F33" s="230">
        <v>1968.174898717074</v>
      </c>
      <c r="G33" s="230">
        <v>19725.677750359813</v>
      </c>
      <c r="H33" s="230"/>
      <c r="I33" s="230">
        <v>16044.73837761196</v>
      </c>
      <c r="J33" s="757">
        <v>1626.1451366135177</v>
      </c>
      <c r="K33" s="757"/>
      <c r="L33" s="230">
        <v>1925.9035914833507</v>
      </c>
      <c r="M33" s="230">
        <v>19596.78710570883</v>
      </c>
      <c r="N33" s="230"/>
      <c r="O33" s="231">
        <v>6.5771314428084704E-3</v>
      </c>
      <c r="P33" s="216"/>
      <c r="Q33" s="216"/>
      <c r="R33" s="224"/>
    </row>
    <row r="34" spans="1:18" ht="11.1" customHeight="1" x14ac:dyDescent="0.25">
      <c r="J34" s="738"/>
      <c r="K34" s="738"/>
    </row>
    <row r="35" spans="1:18" ht="24.9" customHeight="1" thickBot="1" x14ac:dyDescent="0.3">
      <c r="A35" s="238" t="s">
        <v>59</v>
      </c>
      <c r="B35" s="238"/>
      <c r="C35" s="238"/>
      <c r="D35" s="238"/>
      <c r="E35" s="238"/>
      <c r="F35" s="239"/>
      <c r="G35" s="239"/>
      <c r="H35" s="239"/>
      <c r="I35" s="239"/>
      <c r="J35" s="239"/>
      <c r="K35" s="239"/>
      <c r="L35" s="239"/>
      <c r="M35" s="239"/>
      <c r="N35" s="239"/>
      <c r="O35" s="239"/>
    </row>
    <row r="36" spans="1:18" ht="21" customHeight="1" x14ac:dyDescent="0.25">
      <c r="A36" s="240" t="s">
        <v>60</v>
      </c>
      <c r="C36" s="241" t="s">
        <v>41</v>
      </c>
      <c r="D36" s="241" t="s">
        <v>71</v>
      </c>
      <c r="E36" s="242" t="s">
        <v>68</v>
      </c>
    </row>
    <row r="37" spans="1:18" ht="15" customHeight="1" x14ac:dyDescent="0.25">
      <c r="A37" s="243" t="s">
        <v>158</v>
      </c>
      <c r="B37" s="200"/>
      <c r="C37" s="244">
        <v>84351.111834510011</v>
      </c>
      <c r="D37" s="244">
        <v>79850.157662330021</v>
      </c>
      <c r="E37" s="245">
        <v>5.6367505136478258E-2</v>
      </c>
    </row>
    <row r="38" spans="1:18" ht="15" customHeight="1" x14ac:dyDescent="0.25">
      <c r="A38" s="246" t="s">
        <v>159</v>
      </c>
      <c r="B38" s="200"/>
      <c r="C38" s="247">
        <v>15810.861153357651</v>
      </c>
      <c r="D38" s="247">
        <v>12792.54283444885</v>
      </c>
      <c r="E38" s="248">
        <v>0.23594357728322923</v>
      </c>
    </row>
    <row r="39" spans="1:18" ht="15" customHeight="1" x14ac:dyDescent="0.25">
      <c r="A39" s="243" t="s">
        <v>160</v>
      </c>
      <c r="B39" s="200"/>
      <c r="C39" s="244">
        <v>100161.97298786766</v>
      </c>
      <c r="D39" s="244">
        <v>92642.700496778867</v>
      </c>
      <c r="E39" s="245">
        <v>8.1164219639195734E-2</v>
      </c>
    </row>
    <row r="40" spans="1:18" ht="15" customHeight="1" x14ac:dyDescent="0.25">
      <c r="A40" s="243" t="s">
        <v>140</v>
      </c>
      <c r="B40" s="200"/>
      <c r="C40" s="244">
        <v>14579.806774769819</v>
      </c>
      <c r="D40" s="244">
        <v>14222.025790510837</v>
      </c>
      <c r="E40" s="245">
        <v>2.5156822911803323E-2</v>
      </c>
    </row>
    <row r="41" spans="1:18" ht="15" customHeight="1" x14ac:dyDescent="0.25">
      <c r="A41" s="243" t="s">
        <v>163</v>
      </c>
      <c r="B41" s="200"/>
      <c r="C41" s="244" t="s">
        <v>165</v>
      </c>
      <c r="D41" s="244">
        <v>4005.036601992063</v>
      </c>
      <c r="E41" s="245" t="s">
        <v>165</v>
      </c>
    </row>
    <row r="42" spans="1:18" ht="15" customHeight="1" x14ac:dyDescent="0.25">
      <c r="A42" s="243" t="s">
        <v>168</v>
      </c>
      <c r="B42" s="200"/>
      <c r="C42" s="244">
        <v>56522.72166554568</v>
      </c>
      <c r="D42" s="244">
        <v>58517.528229066033</v>
      </c>
      <c r="E42" s="245">
        <v>-3.4089043469363811E-2</v>
      </c>
    </row>
    <row r="43" spans="1:18" ht="15" customHeight="1" x14ac:dyDescent="0.25">
      <c r="A43" s="243" t="s">
        <v>161</v>
      </c>
      <c r="B43" s="200"/>
      <c r="C43" s="244">
        <v>9151.6606532383976</v>
      </c>
      <c r="D43" s="244">
        <v>13868.858601719921</v>
      </c>
      <c r="E43" s="245">
        <v>-0.34012877944379138</v>
      </c>
    </row>
    <row r="44" spans="1:18" ht="15" customHeight="1" x14ac:dyDescent="0.25">
      <c r="A44" s="243" t="s">
        <v>162</v>
      </c>
      <c r="B44" s="200"/>
      <c r="C44" s="244">
        <v>1925.4191070032612</v>
      </c>
      <c r="D44" s="244" t="s">
        <v>164</v>
      </c>
      <c r="E44" s="245" t="s">
        <v>164</v>
      </c>
    </row>
    <row r="45" spans="1:18" ht="15" customHeight="1" x14ac:dyDescent="0.25">
      <c r="A45" s="267" t="s">
        <v>11</v>
      </c>
      <c r="B45" s="200"/>
      <c r="C45" s="247">
        <v>82179.608200557152</v>
      </c>
      <c r="D45" s="247">
        <v>90613.449223288859</v>
      </c>
      <c r="E45" s="248">
        <v>-9.3074936392158691E-2</v>
      </c>
    </row>
    <row r="46" spans="1:18" ht="15" customHeight="1" thickBot="1" x14ac:dyDescent="0.3">
      <c r="A46" s="229" t="s">
        <v>53</v>
      </c>
      <c r="B46" s="229"/>
      <c r="C46" s="266">
        <v>182341.58118842481</v>
      </c>
      <c r="D46" s="266">
        <v>183256.14972006774</v>
      </c>
      <c r="E46" s="231">
        <v>-4.9906567012347747E-3</v>
      </c>
      <c r="F46" s="233"/>
    </row>
    <row r="48" spans="1:18" ht="15.75" customHeight="1" x14ac:dyDescent="0.25">
      <c r="A48" s="191" t="s">
        <v>72</v>
      </c>
    </row>
    <row r="49" spans="1:1" ht="15.75" customHeight="1" x14ac:dyDescent="0.25">
      <c r="A49" s="191" t="s">
        <v>73</v>
      </c>
    </row>
  </sheetData>
  <mergeCells count="31">
    <mergeCell ref="J34:K34"/>
    <mergeCell ref="D24:E24"/>
    <mergeCell ref="D33:E33"/>
    <mergeCell ref="J24:K24"/>
    <mergeCell ref="J33:K33"/>
    <mergeCell ref="D31:E31"/>
    <mergeCell ref="J31:K31"/>
    <mergeCell ref="D32:E32"/>
    <mergeCell ref="J32:K32"/>
    <mergeCell ref="D28:E28"/>
    <mergeCell ref="J28:K28"/>
    <mergeCell ref="D29:E29"/>
    <mergeCell ref="J29:K29"/>
    <mergeCell ref="D30:E30"/>
    <mergeCell ref="J30:K30"/>
    <mergeCell ref="D25:E25"/>
    <mergeCell ref="J25:K25"/>
    <mergeCell ref="D26:E26"/>
    <mergeCell ref="J26:K26"/>
    <mergeCell ref="D27:E27"/>
    <mergeCell ref="J27:K27"/>
    <mergeCell ref="C22:G22"/>
    <mergeCell ref="I22:M22"/>
    <mergeCell ref="D23:E23"/>
    <mergeCell ref="J23:K23"/>
    <mergeCell ref="A1:O1"/>
    <mergeCell ref="A2:O2"/>
    <mergeCell ref="A4:O4"/>
    <mergeCell ref="C5:G5"/>
    <mergeCell ref="I5:M5"/>
    <mergeCell ref="A21:O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37"/>
  <sheetViews>
    <sheetView showGridLines="0" topLeftCell="A13" workbookViewId="0">
      <selection activeCell="E33" sqref="E33:I37"/>
    </sheetView>
  </sheetViews>
  <sheetFormatPr baseColWidth="10" defaultColWidth="11.44140625" defaultRowHeight="13.8" x14ac:dyDescent="0.3"/>
  <cols>
    <col min="1" max="2" width="11.44140625" style="154"/>
    <col min="3" max="3" width="26.5546875" style="154" customWidth="1"/>
    <col min="4" max="7" width="11.44140625" style="154"/>
    <col min="8" max="8" width="4.33203125" style="154" customWidth="1"/>
    <col min="9" max="9" width="16.109375" style="154" customWidth="1"/>
    <col min="10" max="16384" width="11.44140625" style="154"/>
  </cols>
  <sheetData>
    <row r="1" spans="3:12" x14ac:dyDescent="0.3">
      <c r="K1" s="696"/>
      <c r="L1" s="696"/>
    </row>
    <row r="2" spans="3:12" x14ac:dyDescent="0.3">
      <c r="K2" s="361"/>
      <c r="L2" s="361"/>
    </row>
    <row r="3" spans="3:12" ht="24.9" customHeight="1" x14ac:dyDescent="0.3">
      <c r="C3" s="706" t="s">
        <v>243</v>
      </c>
      <c r="D3" s="706"/>
      <c r="E3" s="706"/>
      <c r="F3" s="706"/>
      <c r="G3" s="706"/>
      <c r="H3" s="706"/>
      <c r="I3" s="706"/>
    </row>
    <row r="4" spans="3:12" x14ac:dyDescent="0.3">
      <c r="C4" s="123"/>
      <c r="D4" s="119"/>
      <c r="E4" s="121"/>
      <c r="F4" s="121"/>
      <c r="G4" s="121"/>
      <c r="H4" s="121"/>
      <c r="I4" s="121"/>
    </row>
    <row r="5" spans="3:12" s="268" customFormat="1" ht="21" customHeight="1" x14ac:dyDescent="0.25">
      <c r="C5" s="124"/>
      <c r="D5" s="120"/>
      <c r="E5" s="708" t="s">
        <v>151</v>
      </c>
      <c r="F5" s="708"/>
      <c r="G5" s="708"/>
      <c r="H5" s="160"/>
      <c r="I5" s="584" t="s">
        <v>152</v>
      </c>
    </row>
    <row r="6" spans="3:12" x14ac:dyDescent="0.3">
      <c r="C6" s="161" t="s">
        <v>48</v>
      </c>
      <c r="D6" s="122"/>
      <c r="E6" s="392" t="s">
        <v>244</v>
      </c>
      <c r="F6" s="392" t="s">
        <v>245</v>
      </c>
      <c r="G6" s="525" t="s">
        <v>42</v>
      </c>
      <c r="H6" s="162"/>
      <c r="I6" s="394" t="s">
        <v>42</v>
      </c>
    </row>
    <row r="7" spans="3:12" ht="14.1" customHeight="1" x14ac:dyDescent="0.3">
      <c r="C7" s="638" t="s">
        <v>0</v>
      </c>
      <c r="D7" s="377"/>
      <c r="E7" s="391">
        <v>69601.220946843619</v>
      </c>
      <c r="F7" s="391">
        <v>62853.010851432038</v>
      </c>
      <c r="G7" s="526">
        <v>0.10736494567241284</v>
      </c>
      <c r="H7" s="380"/>
      <c r="I7" s="526">
        <v>0.11338973545727637</v>
      </c>
    </row>
    <row r="8" spans="3:12" ht="14.1" customHeight="1" x14ac:dyDescent="0.3">
      <c r="C8" s="388" t="s">
        <v>2</v>
      </c>
      <c r="D8" s="381"/>
      <c r="E8" s="391">
        <v>32094.260810155247</v>
      </c>
      <c r="F8" s="391">
        <v>28847.885531935073</v>
      </c>
      <c r="G8" s="526">
        <v>0.11253425401409012</v>
      </c>
      <c r="H8" s="380"/>
      <c r="I8" s="526">
        <v>0.11453543709856429</v>
      </c>
    </row>
    <row r="9" spans="3:12" ht="14.1" customHeight="1" x14ac:dyDescent="0.3">
      <c r="C9" s="388" t="s">
        <v>49</v>
      </c>
      <c r="D9" s="381"/>
      <c r="E9" s="391">
        <v>9638.2905038669578</v>
      </c>
      <c r="F9" s="391">
        <v>8459.5690013227504</v>
      </c>
      <c r="G9" s="526">
        <v>0.13933588133862385</v>
      </c>
      <c r="H9" s="380"/>
      <c r="I9" s="526">
        <v>0.13635847749118901</v>
      </c>
    </row>
    <row r="10" spans="3:12" ht="15.75" customHeight="1" thickBot="1" x14ac:dyDescent="0.35">
      <c r="C10" s="646" t="s">
        <v>208</v>
      </c>
      <c r="D10" s="640"/>
      <c r="E10" s="647">
        <v>14000.915503232558</v>
      </c>
      <c r="F10" s="648">
        <v>11829.809901518796</v>
      </c>
      <c r="G10" s="649">
        <v>0.18352835927101574</v>
      </c>
      <c r="H10" s="650"/>
      <c r="I10" s="651">
        <v>0.19280233300637506</v>
      </c>
    </row>
    <row r="12" spans="3:12" ht="24.9" customHeight="1" x14ac:dyDescent="0.3">
      <c r="C12" s="706" t="s">
        <v>246</v>
      </c>
      <c r="D12" s="706"/>
      <c r="E12" s="706"/>
      <c r="F12" s="706"/>
      <c r="G12" s="706"/>
      <c r="H12" s="706"/>
      <c r="I12" s="706"/>
    </row>
    <row r="13" spans="3:12" x14ac:dyDescent="0.3">
      <c r="C13" s="123"/>
      <c r="D13" s="119"/>
      <c r="E13" s="121"/>
      <c r="F13" s="121"/>
      <c r="G13" s="121"/>
      <c r="H13" s="121"/>
      <c r="I13" s="121"/>
    </row>
    <row r="14" spans="3:12" s="268" customFormat="1" ht="21" customHeight="1" x14ac:dyDescent="0.25">
      <c r="C14" s="124"/>
      <c r="D14" s="120"/>
      <c r="E14" s="708" t="s">
        <v>151</v>
      </c>
      <c r="F14" s="708"/>
      <c r="G14" s="708"/>
      <c r="H14" s="160"/>
      <c r="I14" s="584" t="s">
        <v>152</v>
      </c>
    </row>
    <row r="15" spans="3:12" x14ac:dyDescent="0.3">
      <c r="C15" s="161" t="s">
        <v>48</v>
      </c>
      <c r="D15" s="122"/>
      <c r="E15" s="392" t="s">
        <v>207</v>
      </c>
      <c r="F15" s="392" t="s">
        <v>201</v>
      </c>
      <c r="G15" s="525" t="s">
        <v>42</v>
      </c>
      <c r="H15" s="162"/>
      <c r="I15" s="394" t="s">
        <v>42</v>
      </c>
    </row>
    <row r="16" spans="3:12" ht="14.1" customHeight="1" x14ac:dyDescent="0.3">
      <c r="C16" s="638" t="s">
        <v>0</v>
      </c>
      <c r="D16" s="377"/>
      <c r="E16" s="391">
        <v>203873.3350117114</v>
      </c>
      <c r="F16" s="391">
        <v>181376.14782661814</v>
      </c>
      <c r="G16" s="526">
        <v>0.12403608442825065</v>
      </c>
      <c r="H16" s="380"/>
      <c r="I16" s="526">
        <v>0.15661571852132283</v>
      </c>
    </row>
    <row r="17" spans="3:9" ht="14.1" customHeight="1" x14ac:dyDescent="0.3">
      <c r="C17" s="388" t="s">
        <v>2</v>
      </c>
      <c r="D17" s="381"/>
      <c r="E17" s="391">
        <v>92886.185666828882</v>
      </c>
      <c r="F17" s="391">
        <v>81450.802143228706</v>
      </c>
      <c r="G17" s="526">
        <v>0.14039620510417339</v>
      </c>
      <c r="H17" s="380"/>
      <c r="I17" s="526">
        <v>0.17161058109764138</v>
      </c>
    </row>
    <row r="18" spans="3:9" ht="14.1" customHeight="1" x14ac:dyDescent="0.3">
      <c r="C18" s="388" t="s">
        <v>49</v>
      </c>
      <c r="D18" s="381"/>
      <c r="E18" s="391">
        <v>28036.516746764639</v>
      </c>
      <c r="F18" s="391">
        <v>24716.302668756281</v>
      </c>
      <c r="G18" s="526">
        <v>0.13433295920127319</v>
      </c>
      <c r="H18" s="380"/>
      <c r="I18" s="526">
        <v>0.16332740995586592</v>
      </c>
    </row>
    <row r="19" spans="3:9" s="268" customFormat="1" ht="14.25" customHeight="1" thickBot="1" x14ac:dyDescent="0.35">
      <c r="C19" s="646" t="s">
        <v>209</v>
      </c>
      <c r="D19" s="640"/>
      <c r="E19" s="647">
        <v>40043.656355175015</v>
      </c>
      <c r="F19" s="648">
        <v>33736.59548784083</v>
      </c>
      <c r="G19" s="649">
        <v>0.18695012866983984</v>
      </c>
      <c r="H19" s="650"/>
      <c r="I19" s="651">
        <v>0.22616272651719282</v>
      </c>
    </row>
    <row r="21" spans="3:9" ht="24.9" customHeight="1" x14ac:dyDescent="0.3">
      <c r="C21" s="706" t="s">
        <v>67</v>
      </c>
      <c r="D21" s="706"/>
      <c r="E21" s="706"/>
      <c r="F21" s="706"/>
      <c r="G21" s="706"/>
      <c r="H21" s="706"/>
      <c r="I21" s="706"/>
    </row>
    <row r="22" spans="3:9" x14ac:dyDescent="0.3">
      <c r="C22" s="123"/>
      <c r="D22" s="119"/>
      <c r="E22" s="121"/>
      <c r="F22" s="121"/>
      <c r="G22" s="121"/>
      <c r="H22" s="121"/>
      <c r="I22" s="121"/>
    </row>
    <row r="23" spans="3:9" s="268" customFormat="1" ht="21" customHeight="1" x14ac:dyDescent="0.25">
      <c r="C23" s="124"/>
      <c r="D23" s="120"/>
      <c r="E23" s="708" t="s">
        <v>151</v>
      </c>
      <c r="F23" s="708"/>
      <c r="G23" s="708"/>
      <c r="H23" s="160"/>
      <c r="I23" s="584" t="s">
        <v>152</v>
      </c>
    </row>
    <row r="24" spans="3:9" x14ac:dyDescent="0.3">
      <c r="C24" s="161" t="s">
        <v>48</v>
      </c>
      <c r="D24" s="122"/>
      <c r="E24" s="392" t="s">
        <v>244</v>
      </c>
      <c r="F24" s="392" t="s">
        <v>245</v>
      </c>
      <c r="G24" s="393" t="s">
        <v>42</v>
      </c>
      <c r="H24" s="162"/>
      <c r="I24" s="394" t="s">
        <v>42</v>
      </c>
    </row>
    <row r="25" spans="3:9" ht="14.1" customHeight="1" x14ac:dyDescent="0.3">
      <c r="C25" s="638" t="s">
        <v>0</v>
      </c>
      <c r="D25" s="377"/>
      <c r="E25" s="391">
        <v>42545.612115341079</v>
      </c>
      <c r="F25" s="378">
        <v>39035.239521239942</v>
      </c>
      <c r="G25" s="379">
        <v>8.9928296512464367E-2</v>
      </c>
      <c r="H25" s="380"/>
      <c r="I25" s="395">
        <v>6.7075775431910012E-2</v>
      </c>
    </row>
    <row r="26" spans="3:9" ht="14.1" customHeight="1" x14ac:dyDescent="0.3">
      <c r="C26" s="388" t="s">
        <v>2</v>
      </c>
      <c r="D26" s="381"/>
      <c r="E26" s="387">
        <v>20690.787716923183</v>
      </c>
      <c r="F26" s="383">
        <v>18688.799341222897</v>
      </c>
      <c r="G26" s="386">
        <v>0.10712236453223567</v>
      </c>
      <c r="H26" s="382"/>
      <c r="I26" s="384">
        <v>8.4375029535677104E-2</v>
      </c>
    </row>
    <row r="27" spans="3:9" ht="14.1" customHeight="1" x14ac:dyDescent="0.3">
      <c r="C27" s="388" t="s">
        <v>49</v>
      </c>
      <c r="D27" s="381"/>
      <c r="E27" s="378">
        <v>6710.8602504163146</v>
      </c>
      <c r="F27" s="389">
        <v>6031.8988596125819</v>
      </c>
      <c r="G27" s="390">
        <v>0.11256179962661728</v>
      </c>
      <c r="H27" s="382"/>
      <c r="I27" s="385">
        <v>9.0827109300692044E-2</v>
      </c>
    </row>
    <row r="28" spans="3:9" s="268" customFormat="1" ht="15" customHeight="1" thickBot="1" x14ac:dyDescent="0.35">
      <c r="C28" s="639" t="s">
        <v>208</v>
      </c>
      <c r="D28" s="640"/>
      <c r="E28" s="641">
        <v>9410.9479161281397</v>
      </c>
      <c r="F28" s="642">
        <v>8182.4738098760017</v>
      </c>
      <c r="G28" s="643">
        <v>0.15013480455866612</v>
      </c>
      <c r="H28" s="644"/>
      <c r="I28" s="645">
        <v>0.12692575767466852</v>
      </c>
    </row>
    <row r="29" spans="3:9" x14ac:dyDescent="0.3">
      <c r="C29" s="376"/>
    </row>
    <row r="30" spans="3:9" ht="24.75" customHeight="1" x14ac:dyDescent="0.3">
      <c r="C30" s="706" t="s">
        <v>108</v>
      </c>
      <c r="D30" s="706"/>
      <c r="E30" s="706"/>
      <c r="F30" s="706"/>
      <c r="G30" s="706"/>
      <c r="H30" s="706"/>
      <c r="I30" s="706"/>
    </row>
    <row r="31" spans="3:9" x14ac:dyDescent="0.3">
      <c r="C31" s="123"/>
      <c r="D31" s="119"/>
      <c r="E31" s="121"/>
      <c r="F31" s="121"/>
      <c r="G31" s="121"/>
      <c r="H31" s="121"/>
      <c r="I31" s="121"/>
    </row>
    <row r="32" spans="3:9" ht="21" customHeight="1" x14ac:dyDescent="0.3">
      <c r="C32" s="124"/>
      <c r="D32" s="120"/>
      <c r="E32" s="708" t="s">
        <v>151</v>
      </c>
      <c r="F32" s="708"/>
      <c r="G32" s="708"/>
      <c r="H32" s="160"/>
      <c r="I32" s="584" t="s">
        <v>152</v>
      </c>
    </row>
    <row r="33" spans="3:9" x14ac:dyDescent="0.3">
      <c r="C33" s="161" t="s">
        <v>48</v>
      </c>
      <c r="D33" s="122"/>
      <c r="E33" s="392" t="s">
        <v>244</v>
      </c>
      <c r="F33" s="392" t="s">
        <v>245</v>
      </c>
      <c r="G33" s="392" t="s">
        <v>42</v>
      </c>
      <c r="H33" s="162"/>
      <c r="I33" s="394" t="s">
        <v>42</v>
      </c>
    </row>
    <row r="34" spans="3:9" ht="13.5" customHeight="1" x14ac:dyDescent="0.3">
      <c r="C34" s="638" t="s">
        <v>0</v>
      </c>
      <c r="D34" s="377"/>
      <c r="E34" s="391">
        <v>27055.608831502555</v>
      </c>
      <c r="F34" s="378">
        <v>23817.771330192103</v>
      </c>
      <c r="G34" s="379">
        <v>0.1359420852784019</v>
      </c>
      <c r="H34" s="380"/>
      <c r="I34" s="395">
        <v>0.19494702238935968</v>
      </c>
    </row>
    <row r="35" spans="3:9" ht="13.5" customHeight="1" x14ac:dyDescent="0.3">
      <c r="C35" s="388" t="s">
        <v>2</v>
      </c>
      <c r="D35" s="381"/>
      <c r="E35" s="387">
        <v>11403.473093232065</v>
      </c>
      <c r="F35" s="383">
        <v>10159.086190712178</v>
      </c>
      <c r="G35" s="386">
        <v>0.1224900428207365</v>
      </c>
      <c r="H35" s="382"/>
      <c r="I35" s="384">
        <v>0.17377077533361884</v>
      </c>
    </row>
    <row r="36" spans="3:9" ht="13.5" customHeight="1" x14ac:dyDescent="0.3">
      <c r="C36" s="388" t="s">
        <v>49</v>
      </c>
      <c r="D36" s="381"/>
      <c r="E36" s="378">
        <v>2927.4302534506442</v>
      </c>
      <c r="F36" s="389">
        <v>2427.6701417101676</v>
      </c>
      <c r="G36" s="390">
        <v>0.20585997378886955</v>
      </c>
      <c r="H36" s="382"/>
      <c r="I36" s="385">
        <v>0.25659663386879594</v>
      </c>
    </row>
    <row r="37" spans="3:9" ht="15" customHeight="1" thickBot="1" x14ac:dyDescent="0.35">
      <c r="C37" s="646" t="s">
        <v>208</v>
      </c>
      <c r="D37" s="640"/>
      <c r="E37" s="641">
        <v>4589.9675871044192</v>
      </c>
      <c r="F37" s="642">
        <v>3647.3360916427955</v>
      </c>
      <c r="G37" s="643">
        <v>0.25844382633711538</v>
      </c>
      <c r="H37" s="644"/>
      <c r="I37" s="645">
        <v>0.35523529470876802</v>
      </c>
    </row>
  </sheetData>
  <mergeCells count="8">
    <mergeCell ref="C3:I3"/>
    <mergeCell ref="E5:G5"/>
    <mergeCell ref="C30:I30"/>
    <mergeCell ref="E32:G32"/>
    <mergeCell ref="E23:G23"/>
    <mergeCell ref="C12:I12"/>
    <mergeCell ref="E14:G14"/>
    <mergeCell ref="C21:I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4"/>
  <sheetViews>
    <sheetView showGridLines="0" topLeftCell="A13" zoomScale="64" zoomScaleNormal="80" zoomScaleSheetLayoutView="130" workbookViewId="0">
      <selection activeCell="H40" sqref="H40"/>
    </sheetView>
  </sheetViews>
  <sheetFormatPr baseColWidth="10" defaultColWidth="9.88671875" defaultRowHeight="15.6" x14ac:dyDescent="0.25"/>
  <cols>
    <col min="1" max="1" width="9.88671875" style="163"/>
    <col min="2" max="2" width="41.6640625" style="163" customWidth="1"/>
    <col min="3" max="3" width="2.44140625" style="281" customWidth="1"/>
    <col min="4" max="4" width="13.109375" style="282" customWidth="1"/>
    <col min="5" max="5" width="17.109375" style="282" customWidth="1"/>
    <col min="6" max="6" width="10.6640625" style="282" customWidth="1"/>
    <col min="7" max="7" width="3.5546875" style="283" customWidth="1"/>
    <col min="8" max="8" width="44" style="281" customWidth="1"/>
    <col min="9" max="9" width="2.44140625" style="163" customWidth="1"/>
    <col min="10" max="11" width="11.6640625" style="163" bestFit="1" customWidth="1"/>
    <col min="12" max="12" width="10" style="163" bestFit="1" customWidth="1"/>
    <col min="13" max="16384" width="9.88671875" style="163"/>
  </cols>
  <sheetData>
    <row r="1" spans="1:19" x14ac:dyDescent="0.25">
      <c r="A1" s="163" t="s">
        <v>47</v>
      </c>
    </row>
    <row r="2" spans="1:19" ht="15" customHeight="1" x14ac:dyDescent="0.25">
      <c r="B2" s="706" t="s">
        <v>76</v>
      </c>
      <c r="C2" s="706"/>
      <c r="D2" s="706"/>
      <c r="E2" s="706"/>
      <c r="F2" s="706"/>
      <c r="G2" s="706"/>
      <c r="H2" s="706"/>
      <c r="I2" s="706"/>
      <c r="J2" s="706"/>
      <c r="K2" s="706"/>
      <c r="L2" s="706"/>
    </row>
    <row r="3" spans="1:19" ht="15" customHeight="1" x14ac:dyDescent="0.25">
      <c r="B3" s="706" t="s">
        <v>75</v>
      </c>
      <c r="C3" s="706"/>
      <c r="D3" s="706"/>
      <c r="E3" s="706"/>
      <c r="F3" s="706"/>
      <c r="G3" s="706"/>
      <c r="H3" s="706"/>
      <c r="I3" s="706"/>
      <c r="J3" s="706"/>
      <c r="K3" s="706"/>
      <c r="L3" s="706"/>
    </row>
    <row r="4" spans="1:19" ht="13.5" customHeight="1" x14ac:dyDescent="0.25">
      <c r="B4" s="711" t="s">
        <v>9</v>
      </c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280"/>
      <c r="N4" s="280"/>
      <c r="O4" s="280"/>
      <c r="P4" s="280"/>
      <c r="Q4" s="280"/>
      <c r="R4" s="280"/>
      <c r="S4" s="280"/>
    </row>
    <row r="5" spans="1:19" ht="11.1" customHeight="1" x14ac:dyDescent="0.25">
      <c r="H5" s="284"/>
    </row>
    <row r="6" spans="1:19" ht="35.1" customHeight="1" x14ac:dyDescent="0.25">
      <c r="B6" s="588" t="s">
        <v>77</v>
      </c>
      <c r="C6" s="285"/>
      <c r="D6" s="396" t="s">
        <v>247</v>
      </c>
      <c r="E6" s="396" t="s">
        <v>210</v>
      </c>
      <c r="F6" s="396" t="s">
        <v>15</v>
      </c>
      <c r="H6" s="589" t="s">
        <v>78</v>
      </c>
      <c r="I6" s="286"/>
      <c r="J6" s="396" t="s">
        <v>247</v>
      </c>
      <c r="K6" s="396" t="s">
        <v>210</v>
      </c>
      <c r="L6" s="396" t="s">
        <v>15</v>
      </c>
    </row>
    <row r="7" spans="1:19" ht="30.75" customHeight="1" thickBot="1" x14ac:dyDescent="0.3">
      <c r="B7" s="422" t="s">
        <v>142</v>
      </c>
      <c r="D7" s="423"/>
      <c r="E7" s="423"/>
      <c r="F7" s="423"/>
      <c r="H7" s="422" t="s">
        <v>144</v>
      </c>
      <c r="J7" s="424"/>
      <c r="K7" s="424"/>
      <c r="L7" s="424"/>
    </row>
    <row r="8" spans="1:19" ht="20.100000000000001" customHeight="1" thickTop="1" x14ac:dyDescent="0.3">
      <c r="B8" s="712" t="s">
        <v>169</v>
      </c>
      <c r="H8" s="411" t="s">
        <v>181</v>
      </c>
      <c r="I8" s="289"/>
      <c r="J8" s="318">
        <v>2556.6241333580742</v>
      </c>
      <c r="K8" s="318">
        <v>140.0043669413499</v>
      </c>
      <c r="L8" s="419">
        <v>17.261031346465682</v>
      </c>
    </row>
    <row r="9" spans="1:19" ht="20.100000000000001" customHeight="1" x14ac:dyDescent="0.3">
      <c r="B9" s="713"/>
      <c r="C9" s="287"/>
      <c r="D9" s="318">
        <v>41493.221950721658</v>
      </c>
      <c r="E9" s="318">
        <v>31059.91767465241</v>
      </c>
      <c r="F9" s="288">
        <v>0.33590894816130601</v>
      </c>
      <c r="H9" s="412" t="s">
        <v>182</v>
      </c>
      <c r="I9" s="289"/>
      <c r="J9" s="404">
        <v>30965.947428305153</v>
      </c>
      <c r="K9" s="404">
        <v>27351.487662970798</v>
      </c>
      <c r="L9" s="410">
        <v>0.13214856207721781</v>
      </c>
    </row>
    <row r="10" spans="1:19" ht="19.95" customHeight="1" x14ac:dyDescent="0.3">
      <c r="B10" s="412" t="s">
        <v>170</v>
      </c>
      <c r="C10" s="289"/>
      <c r="D10" s="404">
        <v>16599.704797786628</v>
      </c>
      <c r="E10" s="404">
        <v>17749.493738947502</v>
      </c>
      <c r="F10" s="405">
        <v>-6.4778689357088859E-2</v>
      </c>
      <c r="H10" s="412" t="s">
        <v>183</v>
      </c>
      <c r="I10" s="289"/>
      <c r="J10" s="409">
        <v>817.50614062955026</v>
      </c>
      <c r="K10" s="409">
        <v>751.72501078723167</v>
      </c>
      <c r="L10" s="410">
        <v>8.750690598072608E-2</v>
      </c>
    </row>
    <row r="11" spans="1:19" ht="20.100000000000001" customHeight="1" x14ac:dyDescent="0.3">
      <c r="B11" s="412" t="s">
        <v>171</v>
      </c>
      <c r="C11" s="289"/>
      <c r="D11" s="409">
        <v>13973.175924513978</v>
      </c>
      <c r="E11" s="409">
        <v>11879.814522966264</v>
      </c>
      <c r="F11" s="405">
        <v>0.17621162329603646</v>
      </c>
      <c r="H11" s="290" t="s">
        <v>184</v>
      </c>
      <c r="I11" s="289"/>
      <c r="J11" s="400">
        <v>36532.733530471043</v>
      </c>
      <c r="K11" s="400">
        <v>26672.802897565794</v>
      </c>
      <c r="L11" s="345">
        <v>0.36966233622957878</v>
      </c>
    </row>
    <row r="12" spans="1:19" ht="20.100000000000001" customHeight="1" thickBot="1" x14ac:dyDescent="0.35">
      <c r="B12" s="290" t="s">
        <v>172</v>
      </c>
      <c r="C12" s="289"/>
      <c r="D12" s="400">
        <v>8674.2433757403251</v>
      </c>
      <c r="E12" s="400">
        <v>7048.5079868424173</v>
      </c>
      <c r="F12" s="413">
        <v>0.23064957746131509</v>
      </c>
      <c r="H12" s="688" t="s">
        <v>185</v>
      </c>
      <c r="I12" s="289"/>
      <c r="J12" s="693">
        <v>70872.811232763823</v>
      </c>
      <c r="K12" s="693">
        <v>54916.019938265177</v>
      </c>
      <c r="L12" s="690">
        <v>0.29056714802778427</v>
      </c>
    </row>
    <row r="13" spans="1:19" ht="20.100000000000001" customHeight="1" thickBot="1" x14ac:dyDescent="0.35">
      <c r="B13" s="688" t="s">
        <v>173</v>
      </c>
      <c r="C13" s="289"/>
      <c r="D13" s="689">
        <v>80740.346048762585</v>
      </c>
      <c r="E13" s="689">
        <v>67737.733923408596</v>
      </c>
      <c r="F13" s="690">
        <v>0.1919552274963332</v>
      </c>
      <c r="H13" s="691" t="s">
        <v>146</v>
      </c>
      <c r="I13" s="269"/>
      <c r="J13" s="319">
        <v>0</v>
      </c>
      <c r="K13" s="319">
        <v>0</v>
      </c>
      <c r="L13" s="692"/>
    </row>
    <row r="14" spans="1:19" ht="19.95" customHeight="1" x14ac:dyDescent="0.3">
      <c r="B14" s="411" t="s">
        <v>145</v>
      </c>
      <c r="C14" s="289"/>
      <c r="D14" s="319">
        <v>0</v>
      </c>
      <c r="E14" s="319">
        <v>0</v>
      </c>
      <c r="F14" s="345"/>
      <c r="H14" s="412" t="s">
        <v>186</v>
      </c>
      <c r="I14" s="289"/>
      <c r="J14" s="409">
        <v>69324.940767842389</v>
      </c>
      <c r="K14" s="409">
        <v>65074.267422820129</v>
      </c>
      <c r="L14" s="410">
        <v>6.5320341102013568E-2</v>
      </c>
    </row>
    <row r="15" spans="1:19" ht="19.5" customHeight="1" x14ac:dyDescent="0.3">
      <c r="B15" s="412" t="s">
        <v>174</v>
      </c>
      <c r="C15" s="289"/>
      <c r="D15" s="409">
        <v>153835.25127861547</v>
      </c>
      <c r="E15" s="409">
        <v>133406.37736692172</v>
      </c>
      <c r="F15" s="410">
        <v>0.15313266363200961</v>
      </c>
      <c r="H15" s="411" t="s">
        <v>187</v>
      </c>
      <c r="I15" s="289"/>
      <c r="J15" s="319">
        <v>2204.5350709460322</v>
      </c>
      <c r="K15" s="319">
        <v>1768.9341635043711</v>
      </c>
      <c r="L15" s="410">
        <v>0.24625049163995349</v>
      </c>
    </row>
    <row r="16" spans="1:19" ht="19.5" customHeight="1" x14ac:dyDescent="0.3">
      <c r="B16" s="290" t="s">
        <v>175</v>
      </c>
      <c r="C16" s="289"/>
      <c r="D16" s="319">
        <v>-62357.557162604353</v>
      </c>
      <c r="E16" s="319">
        <v>-54676.009359593809</v>
      </c>
      <c r="F16" s="345">
        <v>0.14049210783637212</v>
      </c>
      <c r="H16" s="290" t="s">
        <v>188</v>
      </c>
      <c r="I16" s="289"/>
      <c r="J16" s="399">
        <v>17673.517092225513</v>
      </c>
      <c r="K16" s="399">
        <v>18055.754068809933</v>
      </c>
      <c r="L16" s="345">
        <v>-2.1169815180674623E-2</v>
      </c>
    </row>
    <row r="17" spans="2:12" ht="18" customHeight="1" x14ac:dyDescent="0.3">
      <c r="B17" s="397" t="s">
        <v>176</v>
      </c>
      <c r="C17" s="289"/>
      <c r="D17" s="399">
        <v>91477.694116011116</v>
      </c>
      <c r="E17" s="399">
        <v>78730.36800732791</v>
      </c>
      <c r="F17" s="398">
        <v>0.16191117139826838</v>
      </c>
      <c r="H17" s="416" t="s">
        <v>189</v>
      </c>
      <c r="I17" s="289"/>
      <c r="J17" s="404">
        <v>160075.80416377776</v>
      </c>
      <c r="K17" s="404">
        <v>139814.97559339961</v>
      </c>
      <c r="L17" s="398">
        <v>0.14491171982391449</v>
      </c>
    </row>
    <row r="18" spans="2:12" ht="20.100000000000001" customHeight="1" x14ac:dyDescent="0.3">
      <c r="B18" s="414" t="s">
        <v>177</v>
      </c>
      <c r="C18" s="289"/>
      <c r="D18" s="404">
        <v>2814.7496720856657</v>
      </c>
      <c r="E18" s="404">
        <v>2387.5130381657132</v>
      </c>
      <c r="F18" s="405">
        <v>0.178946303995136</v>
      </c>
      <c r="H18" s="420" t="s">
        <v>110</v>
      </c>
      <c r="I18" s="289"/>
      <c r="J18" s="404">
        <v>0</v>
      </c>
      <c r="K18" s="404">
        <v>0</v>
      </c>
      <c r="L18" s="421"/>
    </row>
    <row r="19" spans="2:12" ht="20.100000000000001" customHeight="1" x14ac:dyDescent="0.3">
      <c r="B19" s="412" t="s">
        <v>178</v>
      </c>
      <c r="C19" s="289"/>
      <c r="D19" s="404">
        <v>10104.891006353246</v>
      </c>
      <c r="E19" s="404">
        <v>9246.2993387789502</v>
      </c>
      <c r="F19" s="405">
        <v>9.2857870604877046E-2</v>
      </c>
      <c r="H19" s="412" t="s">
        <v>106</v>
      </c>
      <c r="I19" s="289"/>
      <c r="J19" s="409">
        <v>7545.2088012638178</v>
      </c>
      <c r="K19" s="409">
        <v>6679.8372401043016</v>
      </c>
      <c r="L19" s="410">
        <v>0.12954979740584283</v>
      </c>
    </row>
    <row r="20" spans="2:12" ht="20.100000000000001" customHeight="1" x14ac:dyDescent="0.3">
      <c r="B20" s="290" t="s">
        <v>143</v>
      </c>
      <c r="C20" s="289"/>
      <c r="D20" s="409">
        <v>103904.37289713684</v>
      </c>
      <c r="E20" s="409">
        <v>101162.32732108702</v>
      </c>
      <c r="F20" s="410">
        <v>2.7105402264487433E-2</v>
      </c>
      <c r="H20" s="290" t="s">
        <v>190</v>
      </c>
      <c r="I20" s="289"/>
      <c r="J20" s="319">
        <v>140302.94744678843</v>
      </c>
      <c r="K20" s="319">
        <v>127024.71203288448</v>
      </c>
      <c r="L20" s="345">
        <v>0.10453269447653968</v>
      </c>
    </row>
    <row r="21" spans="2:12" ht="20.100000000000001" customHeight="1" x14ac:dyDescent="0.3">
      <c r="B21" s="415" t="s">
        <v>179</v>
      </c>
      <c r="C21" s="289"/>
      <c r="D21" s="319">
        <v>18881.906683244179</v>
      </c>
      <c r="E21" s="319">
        <v>14255.51421486817</v>
      </c>
      <c r="F21" s="345">
        <v>0.32453353829571352</v>
      </c>
      <c r="H21" s="417" t="s">
        <v>191</v>
      </c>
      <c r="I21" s="289"/>
      <c r="J21" s="407">
        <v>147848.15624805226</v>
      </c>
      <c r="K21" s="407">
        <v>133704.54927298878</v>
      </c>
      <c r="L21" s="398">
        <v>0.10578254107260054</v>
      </c>
    </row>
    <row r="22" spans="2:12" ht="20.100000000000001" customHeight="1" thickBot="1" x14ac:dyDescent="0.35">
      <c r="B22" s="406" t="s">
        <v>180</v>
      </c>
      <c r="C22" s="289"/>
      <c r="D22" s="407">
        <v>307923.96042359364</v>
      </c>
      <c r="E22" s="407">
        <v>273519.75584363641</v>
      </c>
      <c r="F22" s="408">
        <v>0.12578325274473112</v>
      </c>
      <c r="H22" s="418" t="s">
        <v>192</v>
      </c>
      <c r="I22" s="289"/>
      <c r="J22" s="407">
        <v>307923.96041182999</v>
      </c>
      <c r="K22" s="407">
        <v>273519.52486638841</v>
      </c>
      <c r="L22" s="408">
        <v>0.12578420338455842</v>
      </c>
    </row>
    <row r="23" spans="2:12" ht="20.100000000000001" customHeight="1" x14ac:dyDescent="0.25">
      <c r="B23" s="401"/>
      <c r="D23" s="402"/>
      <c r="E23" s="402"/>
      <c r="F23" s="402"/>
      <c r="H23" s="403"/>
      <c r="J23" s="401"/>
      <c r="K23" s="401"/>
      <c r="L23" s="401"/>
    </row>
    <row r="24" spans="2:12" s="328" customFormat="1" ht="25.5" customHeight="1" x14ac:dyDescent="0.3">
      <c r="C24" s="342"/>
      <c r="D24" s="343"/>
      <c r="E24" s="343"/>
      <c r="F24" s="343"/>
      <c r="G24" s="315"/>
      <c r="H24" s="344"/>
      <c r="I24" s="287"/>
      <c r="J24" s="340"/>
      <c r="K24" s="340"/>
      <c r="L24" s="341"/>
    </row>
    <row r="25" spans="2:12" ht="20.100000000000001" customHeight="1" x14ac:dyDescent="0.25">
      <c r="B25" s="291"/>
      <c r="C25" s="292"/>
      <c r="D25" s="709" t="s">
        <v>248</v>
      </c>
      <c r="E25" s="709"/>
      <c r="F25" s="709"/>
      <c r="G25" s="293"/>
      <c r="H25" s="294"/>
      <c r="I25" s="295"/>
    </row>
    <row r="26" spans="2:12" ht="35.1" customHeight="1" thickBot="1" x14ac:dyDescent="0.35">
      <c r="B26" s="588" t="s">
        <v>79</v>
      </c>
      <c r="C26" s="285"/>
      <c r="D26" s="425" t="s">
        <v>123</v>
      </c>
      <c r="E26" s="426" t="s">
        <v>124</v>
      </c>
      <c r="F26" s="426" t="s">
        <v>57</v>
      </c>
      <c r="G26" s="296"/>
      <c r="H26" s="710" t="s">
        <v>40</v>
      </c>
      <c r="I26" s="710"/>
      <c r="J26" s="710"/>
      <c r="K26" s="710"/>
      <c r="L26" s="710"/>
    </row>
    <row r="27" spans="2:12" ht="20.100000000000001" customHeight="1" thickTop="1" x14ac:dyDescent="0.25">
      <c r="B27" s="430" t="s">
        <v>39</v>
      </c>
      <c r="C27" s="431"/>
      <c r="D27" s="432"/>
      <c r="E27" s="433"/>
      <c r="F27" s="434"/>
      <c r="G27" s="296"/>
      <c r="H27" s="292"/>
      <c r="I27" s="298"/>
    </row>
    <row r="28" spans="2:12" ht="20.100000000000001" customHeight="1" x14ac:dyDescent="0.3">
      <c r="B28" s="427" t="s">
        <v>36</v>
      </c>
      <c r="C28" s="431"/>
      <c r="D28" s="429">
        <v>0.58947741797765807</v>
      </c>
      <c r="E28" s="429">
        <v>3.7081987480896861E-2</v>
      </c>
      <c r="F28" s="301">
        <v>8.7454417621161906E-2</v>
      </c>
      <c r="G28" s="296"/>
      <c r="H28" s="292"/>
      <c r="I28" s="299"/>
    </row>
    <row r="29" spans="2:12" ht="20.100000000000001" customHeight="1" x14ac:dyDescent="0.3">
      <c r="B29" s="427" t="s">
        <v>34</v>
      </c>
      <c r="C29" s="431"/>
      <c r="D29" s="429">
        <v>0.17703519780702945</v>
      </c>
      <c r="E29" s="428">
        <v>0.53188771533736878</v>
      </c>
      <c r="F29" s="429">
        <v>4.2343763747324258E-2</v>
      </c>
      <c r="G29" s="296"/>
      <c r="H29" s="292"/>
      <c r="I29" s="299"/>
    </row>
    <row r="30" spans="2:12" ht="20.100000000000001" customHeight="1" x14ac:dyDescent="0.3">
      <c r="B30" s="427" t="s">
        <v>37</v>
      </c>
      <c r="C30" s="431"/>
      <c r="D30" s="428">
        <v>1.3610796015313243E-2</v>
      </c>
      <c r="E30" s="428">
        <v>0</v>
      </c>
      <c r="F30" s="428">
        <v>6.263743150684932E-2</v>
      </c>
      <c r="G30" s="296"/>
      <c r="H30" s="292"/>
      <c r="I30" s="299"/>
    </row>
    <row r="31" spans="2:12" ht="20.100000000000001" customHeight="1" x14ac:dyDescent="0.3">
      <c r="B31" s="427" t="s">
        <v>38</v>
      </c>
      <c r="C31" s="431"/>
      <c r="D31" s="301">
        <v>0.21072149501532317</v>
      </c>
      <c r="E31" s="301">
        <v>0.18813839787672371</v>
      </c>
      <c r="F31" s="428">
        <v>9.2519343402958226E-2</v>
      </c>
      <c r="G31" s="296"/>
      <c r="H31" s="292"/>
      <c r="I31" s="299"/>
    </row>
    <row r="32" spans="2:12" ht="20.100000000000001" customHeight="1" x14ac:dyDescent="0.3">
      <c r="B32" s="427" t="s">
        <v>222</v>
      </c>
      <c r="C32" s="431"/>
      <c r="D32" s="429">
        <v>9.155093184676024E-3</v>
      </c>
      <c r="E32" s="429">
        <v>0</v>
      </c>
      <c r="F32" s="428">
        <v>0.50107692307692309</v>
      </c>
      <c r="G32" s="296"/>
      <c r="H32" s="292"/>
      <c r="I32" s="299"/>
    </row>
    <row r="33" spans="2:9" ht="20.100000000000001" customHeight="1" thickBot="1" x14ac:dyDescent="0.35">
      <c r="B33" s="656" t="s">
        <v>58</v>
      </c>
      <c r="C33" s="431"/>
      <c r="D33" s="657">
        <v>1</v>
      </c>
      <c r="E33" s="658">
        <v>0.23399035995054854</v>
      </c>
      <c r="F33" s="659">
        <v>8.3984506467294273E-2</v>
      </c>
      <c r="G33" s="296"/>
      <c r="H33" s="292"/>
      <c r="I33" s="299"/>
    </row>
    <row r="34" spans="2:9" ht="20.100000000000001" customHeight="1" x14ac:dyDescent="0.25">
      <c r="G34" s="296"/>
      <c r="H34" s="292"/>
      <c r="I34" s="291"/>
    </row>
    <row r="35" spans="2:9" ht="18" customHeight="1" x14ac:dyDescent="0.25">
      <c r="B35" s="302" t="s">
        <v>125</v>
      </c>
      <c r="C35" s="292"/>
      <c r="D35" s="296"/>
      <c r="E35" s="296"/>
      <c r="F35" s="296"/>
      <c r="G35" s="296"/>
      <c r="H35" s="292"/>
      <c r="I35" s="291"/>
    </row>
    <row r="36" spans="2:9" ht="18" customHeight="1" x14ac:dyDescent="0.25">
      <c r="B36" s="302" t="s">
        <v>126</v>
      </c>
      <c r="C36" s="292"/>
      <c r="D36" s="296"/>
      <c r="E36" s="296"/>
      <c r="F36" s="296"/>
      <c r="G36" s="296"/>
      <c r="H36" s="292"/>
      <c r="I36" s="291"/>
    </row>
    <row r="37" spans="2:9" ht="11.1" customHeight="1" x14ac:dyDescent="0.25">
      <c r="B37" s="291"/>
      <c r="C37" s="292"/>
      <c r="D37" s="303"/>
      <c r="E37" s="303"/>
      <c r="F37" s="303"/>
      <c r="G37" s="304"/>
      <c r="H37" s="305"/>
      <c r="I37" s="306"/>
    </row>
    <row r="38" spans="2:9" ht="11.1" customHeight="1" x14ac:dyDescent="0.25">
      <c r="G38" s="282"/>
    </row>
    <row r="39" spans="2:9" ht="35.1" customHeight="1" thickBot="1" x14ac:dyDescent="0.3">
      <c r="B39" s="590" t="s">
        <v>136</v>
      </c>
      <c r="C39" s="307"/>
      <c r="D39" s="436" t="s">
        <v>244</v>
      </c>
      <c r="E39" s="436" t="s">
        <v>249</v>
      </c>
      <c r="F39" s="435" t="s">
        <v>42</v>
      </c>
      <c r="G39" s="282"/>
    </row>
    <row r="40" spans="2:9" ht="20.25" customHeight="1" x14ac:dyDescent="0.3">
      <c r="B40" s="300" t="s">
        <v>127</v>
      </c>
      <c r="C40" s="438"/>
      <c r="D40" s="439">
        <v>30306.576835809883</v>
      </c>
      <c r="E40" s="440">
        <v>37794.462266920586</v>
      </c>
      <c r="F40" s="441">
        <v>-0.19812123210612353</v>
      </c>
      <c r="G40" s="282"/>
    </row>
    <row r="41" spans="2:9" ht="32.25" customHeight="1" x14ac:dyDescent="0.3">
      <c r="B41" s="437" t="s">
        <v>211</v>
      </c>
      <c r="C41" s="300"/>
      <c r="D41" s="442">
        <v>0.57480854286211946</v>
      </c>
      <c r="E41" s="443">
        <v>0.8142272439797168</v>
      </c>
      <c r="F41" s="444"/>
      <c r="G41" s="282"/>
    </row>
    <row r="42" spans="2:9" ht="35.25" customHeight="1" x14ac:dyDescent="0.3">
      <c r="B42" s="300" t="s">
        <v>212</v>
      </c>
      <c r="C42" s="438"/>
      <c r="D42" s="442">
        <v>11.725390008974113</v>
      </c>
      <c r="E42" s="443">
        <v>11.858415960508689</v>
      </c>
      <c r="F42" s="445"/>
      <c r="G42" s="282"/>
    </row>
    <row r="43" spans="2:9" s="269" customFormat="1" ht="20.25" customHeight="1" thickBot="1" x14ac:dyDescent="0.35">
      <c r="B43" s="535" t="s">
        <v>128</v>
      </c>
      <c r="C43" s="536"/>
      <c r="D43" s="537">
        <v>0.33098742841033935</v>
      </c>
      <c r="E43" s="537">
        <v>0.32803273729854476</v>
      </c>
      <c r="F43" s="535"/>
      <c r="G43" s="309"/>
      <c r="H43" s="310"/>
    </row>
    <row r="44" spans="2:9" ht="18" customHeight="1" x14ac:dyDescent="0.25">
      <c r="B44" s="302" t="s">
        <v>129</v>
      </c>
      <c r="C44" s="308"/>
      <c r="D44" s="311"/>
      <c r="E44" s="311"/>
      <c r="F44" s="308"/>
      <c r="G44" s="282"/>
    </row>
    <row r="45" spans="2:9" ht="18" customHeight="1" x14ac:dyDescent="0.25">
      <c r="B45" s="662" t="s">
        <v>199</v>
      </c>
      <c r="G45" s="282"/>
    </row>
    <row r="46" spans="2:9" ht="18" customHeight="1" x14ac:dyDescent="0.25">
      <c r="B46" s="302" t="s">
        <v>130</v>
      </c>
      <c r="G46" s="282"/>
    </row>
    <row r="47" spans="2:9" x14ac:dyDescent="0.25">
      <c r="E47" s="312"/>
      <c r="G47" s="314"/>
    </row>
    <row r="48" spans="2:9" x14ac:dyDescent="0.25">
      <c r="G48" s="315"/>
    </row>
    <row r="49" spans="4:7" x14ac:dyDescent="0.25">
      <c r="E49" s="316"/>
      <c r="G49" s="313"/>
    </row>
    <row r="54" spans="4:7" x14ac:dyDescent="0.25">
      <c r="D54" s="317"/>
    </row>
  </sheetData>
  <mergeCells count="6">
    <mergeCell ref="D25:F25"/>
    <mergeCell ref="H26:L26"/>
    <mergeCell ref="B2:L2"/>
    <mergeCell ref="B3:L3"/>
    <mergeCell ref="B4:L4"/>
    <mergeCell ref="B8:B9"/>
  </mergeCells>
  <pageMargins left="0.18" right="0.3" top="0.78740157480314965" bottom="0.23622047244094491" header="0" footer="0"/>
  <pageSetup scale="6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21" r:id="rId4">
          <objectPr defaultSize="0" autoPict="0" r:id="rId5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37"/>
  <sheetViews>
    <sheetView showGridLines="0" view="pageBreakPreview" zoomScale="110" zoomScaleNormal="100" zoomScaleSheetLayoutView="110" workbookViewId="0">
      <selection activeCell="C7" sqref="C7"/>
    </sheetView>
  </sheetViews>
  <sheetFormatPr baseColWidth="10" defaultColWidth="9.88671875" defaultRowHeight="10.199999999999999" x14ac:dyDescent="0.2"/>
  <cols>
    <col min="1" max="1" width="42.6640625" style="1" customWidth="1"/>
    <col min="2" max="2" width="1.6640625" style="27" customWidth="1"/>
    <col min="3" max="7" width="7.6640625" style="27" customWidth="1"/>
    <col min="8" max="8" width="7.6640625" style="27" hidden="1" customWidth="1"/>
    <col min="9" max="9" width="2.6640625" style="27" customWidth="1"/>
    <col min="10" max="11" width="7.6640625" style="27" customWidth="1"/>
    <col min="12" max="12" width="7.5546875" style="27" customWidth="1"/>
    <col min="13" max="14" width="7.6640625" style="27" customWidth="1"/>
    <col min="15" max="15" width="7.6640625" style="27" hidden="1" customWidth="1"/>
    <col min="16" max="16" width="11.6640625" style="27" customWidth="1"/>
    <col min="17" max="17" width="9.88671875" style="27"/>
    <col min="18" max="18" width="10.88671875" style="27" bestFit="1" customWidth="1"/>
    <col min="19" max="19" width="10" style="27" bestFit="1" customWidth="1"/>
    <col min="20" max="16384" width="9.88671875" style="27"/>
  </cols>
  <sheetData>
    <row r="1" spans="1:27" s="31" customFormat="1" ht="11.1" customHeight="1" x14ac:dyDescent="0.25">
      <c r="A1" s="714" t="s">
        <v>33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143"/>
      <c r="P1" s="39"/>
    </row>
    <row r="2" spans="1:27" s="31" customFormat="1" ht="11.1" customHeight="1" x14ac:dyDescent="0.25">
      <c r="A2" s="715" t="s">
        <v>8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  <c r="N2" s="715"/>
      <c r="O2" s="144"/>
      <c r="P2" s="32"/>
    </row>
    <row r="3" spans="1:27" s="31" customFormat="1" ht="11.1" customHeight="1" x14ac:dyDescent="0.25">
      <c r="A3" s="717" t="s">
        <v>9</v>
      </c>
      <c r="B3" s="717"/>
      <c r="C3" s="717"/>
      <c r="D3" s="717"/>
      <c r="E3" s="717"/>
      <c r="F3" s="717"/>
      <c r="G3" s="717"/>
      <c r="H3" s="717"/>
      <c r="I3" s="717"/>
      <c r="J3" s="717"/>
      <c r="K3" s="717"/>
      <c r="L3" s="717"/>
      <c r="M3" s="717"/>
      <c r="N3" s="717"/>
      <c r="O3" s="717"/>
      <c r="P3" s="33"/>
    </row>
    <row r="4" spans="1:27" s="31" customFormat="1" ht="11.1" customHeight="1" x14ac:dyDescent="0.25">
      <c r="A4" s="2"/>
      <c r="B4" s="34"/>
      <c r="C4" s="34"/>
      <c r="D4" s="34"/>
      <c r="E4" s="34"/>
      <c r="F4" s="34"/>
      <c r="G4" s="34"/>
      <c r="H4" s="34"/>
      <c r="I4" s="34"/>
      <c r="J4" s="35"/>
      <c r="K4" s="35"/>
      <c r="L4" s="26"/>
    </row>
    <row r="5" spans="1:27" s="31" customFormat="1" ht="15" customHeight="1" x14ac:dyDescent="0.25">
      <c r="A5" s="2"/>
      <c r="B5" s="34"/>
      <c r="C5" s="719" t="e">
        <f>+#REF!</f>
        <v>#REF!</v>
      </c>
      <c r="D5" s="719"/>
      <c r="E5" s="719"/>
      <c r="F5" s="719"/>
      <c r="G5" s="719"/>
      <c r="H5" s="145"/>
      <c r="I5" s="34"/>
      <c r="J5" s="719" t="e">
        <f>+#REF!</f>
        <v>#REF!</v>
      </c>
      <c r="K5" s="719"/>
      <c r="L5" s="719"/>
      <c r="M5" s="719"/>
      <c r="N5" s="719"/>
      <c r="O5" s="145"/>
    </row>
    <row r="6" spans="1:27" s="70" customFormat="1" ht="15" customHeight="1" x14ac:dyDescent="0.25">
      <c r="A6" s="97"/>
      <c r="B6" s="69"/>
      <c r="C6" s="76" t="e">
        <f>+#REF!</f>
        <v>#REF!</v>
      </c>
      <c r="D6" s="38" t="s">
        <v>3</v>
      </c>
      <c r="E6" s="76" t="e">
        <f>+#REF!</f>
        <v>#REF!</v>
      </c>
      <c r="F6" s="38" t="s">
        <v>3</v>
      </c>
      <c r="G6" s="72" t="s">
        <v>15</v>
      </c>
      <c r="H6" s="38" t="s">
        <v>24</v>
      </c>
      <c r="I6" s="37"/>
      <c r="J6" s="76" t="e">
        <f>+C6</f>
        <v>#REF!</v>
      </c>
      <c r="K6" s="38" t="s">
        <v>3</v>
      </c>
      <c r="L6" s="76" t="e">
        <f>+E6</f>
        <v>#REF!</v>
      </c>
      <c r="M6" s="38" t="s">
        <v>3</v>
      </c>
      <c r="N6" s="72" t="s">
        <v>15</v>
      </c>
      <c r="O6" s="38" t="s">
        <v>24</v>
      </c>
      <c r="Q6" s="71"/>
      <c r="R6" s="71"/>
    </row>
    <row r="7" spans="1:27" s="31" customFormat="1" ht="12.9" customHeight="1" x14ac:dyDescent="0.25">
      <c r="A7" s="9" t="s">
        <v>0</v>
      </c>
      <c r="B7" s="41"/>
      <c r="C7" s="125" t="e">
        <v>#REF!</v>
      </c>
      <c r="D7" s="10" t="e">
        <v>#REF!</v>
      </c>
      <c r="E7" s="125" t="e">
        <v>#REF!</v>
      </c>
      <c r="F7" s="10" t="e">
        <v>#REF!</v>
      </c>
      <c r="G7" s="10" t="e">
        <v>#REF!</v>
      </c>
      <c r="H7" s="10" t="e">
        <v>#REF!</v>
      </c>
      <c r="I7" s="29"/>
      <c r="J7" s="125" t="e">
        <v>#REF!</v>
      </c>
      <c r="K7" s="10" t="e">
        <v>#REF!</v>
      </c>
      <c r="L7" s="125" t="e">
        <v>#REF!</v>
      </c>
      <c r="M7" s="10" t="e">
        <v>#REF!</v>
      </c>
      <c r="N7" s="10" t="e">
        <v>#REF!</v>
      </c>
      <c r="O7" s="10" t="e">
        <v>#REF!</v>
      </c>
      <c r="P7" s="149" t="e">
        <f>+C7-#REF!</f>
        <v>#REF!</v>
      </c>
      <c r="Q7" s="149" t="e">
        <v>#REF!</v>
      </c>
      <c r="R7" s="149" t="e">
        <v>#REF!</v>
      </c>
      <c r="S7" s="149" t="e">
        <v>#REF!</v>
      </c>
      <c r="T7" s="149" t="e">
        <v>#REF!</v>
      </c>
      <c r="U7" s="149" t="e">
        <v>#REF!</v>
      </c>
      <c r="V7" s="149" t="e">
        <v>#REF!</v>
      </c>
      <c r="W7" s="149" t="e">
        <v>#REF!</v>
      </c>
      <c r="X7" s="149" t="e">
        <v>#REF!</v>
      </c>
      <c r="Y7" s="149" t="e">
        <v>#REF!</v>
      </c>
      <c r="Z7" s="149" t="e">
        <v>#REF!</v>
      </c>
      <c r="AA7" s="149" t="e">
        <v>#REF!</v>
      </c>
    </row>
    <row r="8" spans="1:27" s="31" customFormat="1" ht="12.9" customHeight="1" x14ac:dyDescent="0.25">
      <c r="A8" s="98" t="s">
        <v>1</v>
      </c>
      <c r="B8" s="41"/>
      <c r="C8" s="127" t="e">
        <v>#REF!</v>
      </c>
      <c r="D8" s="22" t="e">
        <v>#REF!</v>
      </c>
      <c r="E8" s="127" t="e">
        <v>#REF!</v>
      </c>
      <c r="F8" s="22" t="e">
        <v>#REF!</v>
      </c>
      <c r="G8" s="22" t="e">
        <v>#REF!</v>
      </c>
      <c r="H8" s="11"/>
      <c r="I8" s="29"/>
      <c r="J8" s="127" t="e">
        <v>#REF!</v>
      </c>
      <c r="K8" s="22" t="e">
        <v>#REF!</v>
      </c>
      <c r="L8" s="127" t="e">
        <v>#REF!</v>
      </c>
      <c r="M8" s="22" t="e">
        <v>#REF!</v>
      </c>
      <c r="N8" s="22" t="e">
        <v>#REF!</v>
      </c>
      <c r="O8" s="11"/>
      <c r="P8" s="149" t="e">
        <v>#REF!</v>
      </c>
      <c r="Q8" s="149" t="e">
        <v>#REF!</v>
      </c>
      <c r="R8" s="149" t="e">
        <v>#REF!</v>
      </c>
      <c r="S8" s="149" t="e">
        <v>#REF!</v>
      </c>
      <c r="T8" s="149" t="e">
        <v>#REF!</v>
      </c>
      <c r="U8" s="149" t="e">
        <v>#REF!</v>
      </c>
      <c r="V8" s="149" t="e">
        <v>#REF!</v>
      </c>
      <c r="W8" s="149" t="e">
        <v>#REF!</v>
      </c>
      <c r="X8" s="149" t="e">
        <v>#REF!</v>
      </c>
      <c r="Y8" s="149" t="e">
        <v>#REF!</v>
      </c>
      <c r="Z8" s="149" t="e">
        <v>#REF!</v>
      </c>
      <c r="AA8" s="149" t="e">
        <v>#REF!</v>
      </c>
    </row>
    <row r="9" spans="1:27" s="31" customFormat="1" ht="12.9" customHeight="1" x14ac:dyDescent="0.25">
      <c r="A9" s="99" t="s">
        <v>2</v>
      </c>
      <c r="B9" s="41"/>
      <c r="C9" s="128" t="e">
        <v>#REF!</v>
      </c>
      <c r="D9" s="23" t="e">
        <v>#REF!</v>
      </c>
      <c r="E9" s="128" t="e">
        <v>#REF!</v>
      </c>
      <c r="F9" s="23" t="e">
        <v>#REF!</v>
      </c>
      <c r="G9" s="23" t="e">
        <v>#REF!</v>
      </c>
      <c r="H9" s="147"/>
      <c r="I9" s="29"/>
      <c r="J9" s="128" t="e">
        <v>#REF!</v>
      </c>
      <c r="K9" s="23" t="e">
        <v>#REF!</v>
      </c>
      <c r="L9" s="128" t="e">
        <v>#REF!</v>
      </c>
      <c r="M9" s="23" t="e">
        <v>#REF!</v>
      </c>
      <c r="N9" s="23" t="e">
        <v>#REF!</v>
      </c>
      <c r="O9" s="147"/>
      <c r="P9" s="149" t="e">
        <v>#REF!</v>
      </c>
      <c r="Q9" s="149" t="e">
        <v>#REF!</v>
      </c>
      <c r="R9" s="149" t="e">
        <v>#REF!</v>
      </c>
      <c r="S9" s="149" t="e">
        <v>#REF!</v>
      </c>
      <c r="T9" s="149" t="e">
        <v>#REF!</v>
      </c>
      <c r="U9" s="149" t="e">
        <v>#REF!</v>
      </c>
      <c r="V9" s="149" t="e">
        <v>#REF!</v>
      </c>
      <c r="W9" s="149" t="e">
        <v>#REF!</v>
      </c>
      <c r="X9" s="149" t="e">
        <v>#REF!</v>
      </c>
      <c r="Y9" s="149" t="e">
        <v>#REF!</v>
      </c>
      <c r="Z9" s="149" t="e">
        <v>#REF!</v>
      </c>
      <c r="AA9" s="149" t="e">
        <v>#REF!</v>
      </c>
    </row>
    <row r="10" spans="1:27" s="31" customFormat="1" ht="12.9" customHeight="1" x14ac:dyDescent="0.25">
      <c r="A10" s="100" t="s">
        <v>6</v>
      </c>
      <c r="B10" s="40"/>
      <c r="C10" s="126" t="e">
        <v>#REF!</v>
      </c>
      <c r="D10" s="12" t="e">
        <v>#REF!</v>
      </c>
      <c r="E10" s="126" t="e">
        <v>#REF!</v>
      </c>
      <c r="F10" s="12" t="e">
        <v>#REF!</v>
      </c>
      <c r="G10" s="12" t="e">
        <v>#REF!</v>
      </c>
      <c r="H10" s="12"/>
      <c r="I10" s="29"/>
      <c r="J10" s="126" t="e">
        <v>#REF!</v>
      </c>
      <c r="K10" s="12" t="e">
        <v>#REF!</v>
      </c>
      <c r="L10" s="126" t="e">
        <v>#REF!</v>
      </c>
      <c r="M10" s="12" t="e">
        <v>#REF!</v>
      </c>
      <c r="N10" s="12" t="e">
        <v>#REF!</v>
      </c>
      <c r="O10" s="12"/>
      <c r="P10" s="149" t="e">
        <v>#REF!</v>
      </c>
      <c r="Q10" s="149" t="e">
        <v>#REF!</v>
      </c>
      <c r="R10" s="149" t="e">
        <v>#REF!</v>
      </c>
      <c r="S10" s="149" t="e">
        <v>#REF!</v>
      </c>
      <c r="T10" s="149" t="e">
        <v>#REF!</v>
      </c>
      <c r="U10" s="149" t="e">
        <v>#REF!</v>
      </c>
      <c r="V10" s="149" t="e">
        <v>#REF!</v>
      </c>
      <c r="W10" s="149" t="e">
        <v>#REF!</v>
      </c>
      <c r="X10" s="149" t="e">
        <v>#REF!</v>
      </c>
      <c r="Y10" s="149" t="e">
        <v>#REF!</v>
      </c>
      <c r="Z10" s="149" t="e">
        <v>#REF!</v>
      </c>
      <c r="AA10" s="149" t="e">
        <v>#REF!</v>
      </c>
    </row>
    <row r="11" spans="1:27" s="31" customFormat="1" ht="12.9" customHeight="1" x14ac:dyDescent="0.25">
      <c r="A11" s="13" t="s">
        <v>7</v>
      </c>
      <c r="B11" s="40"/>
      <c r="C11" s="125" t="e">
        <v>#REF!</v>
      </c>
      <c r="D11" s="10" t="e">
        <v>#REF!</v>
      </c>
      <c r="E11" s="125" t="e">
        <v>#REF!</v>
      </c>
      <c r="F11" s="10" t="e">
        <v>#REF!</v>
      </c>
      <c r="G11" s="10" t="e">
        <v>#REF!</v>
      </c>
      <c r="H11" s="10"/>
      <c r="I11" s="29"/>
      <c r="J11" s="125" t="e">
        <v>#REF!</v>
      </c>
      <c r="K11" s="10" t="e">
        <v>#REF!</v>
      </c>
      <c r="L11" s="125" t="e">
        <v>#REF!</v>
      </c>
      <c r="M11" s="10" t="e">
        <v>#REF!</v>
      </c>
      <c r="N11" s="10" t="e">
        <v>#REF!</v>
      </c>
      <c r="O11" s="10"/>
      <c r="P11" s="149" t="e">
        <v>#REF!</v>
      </c>
      <c r="Q11" s="149" t="e">
        <v>#REF!</v>
      </c>
      <c r="R11" s="149" t="e">
        <v>#REF!</v>
      </c>
      <c r="S11" s="149" t="e">
        <v>#REF!</v>
      </c>
      <c r="T11" s="149" t="e">
        <v>#REF!</v>
      </c>
      <c r="U11" s="149" t="e">
        <v>#REF!</v>
      </c>
      <c r="V11" s="149" t="e">
        <v>#REF!</v>
      </c>
      <c r="W11" s="149" t="e">
        <v>#REF!</v>
      </c>
      <c r="X11" s="149" t="e">
        <v>#REF!</v>
      </c>
      <c r="Y11" s="149" t="e">
        <v>#REF!</v>
      </c>
      <c r="Z11" s="149" t="e">
        <v>#REF!</v>
      </c>
      <c r="AA11" s="149" t="e">
        <v>#REF!</v>
      </c>
    </row>
    <row r="12" spans="1:27" s="31" customFormat="1" ht="12.9" customHeight="1" x14ac:dyDescent="0.25">
      <c r="A12" s="98" t="s">
        <v>17</v>
      </c>
      <c r="B12" s="41"/>
      <c r="C12" s="127" t="e">
        <v>#REF!</v>
      </c>
      <c r="D12" s="22" t="e">
        <v>#REF!</v>
      </c>
      <c r="E12" s="127" t="e">
        <v>#REF!</v>
      </c>
      <c r="F12" s="22" t="e">
        <v>#REF!</v>
      </c>
      <c r="G12" s="22" t="e">
        <v>#REF!</v>
      </c>
      <c r="H12" s="11"/>
      <c r="I12" s="29"/>
      <c r="J12" s="127" t="e">
        <v>#REF!</v>
      </c>
      <c r="K12" s="22" t="e">
        <v>#REF!</v>
      </c>
      <c r="L12" s="127" t="e">
        <v>#REF!</v>
      </c>
      <c r="M12" s="22" t="e">
        <v>#REF!</v>
      </c>
      <c r="N12" s="22" t="e">
        <v>#REF!</v>
      </c>
      <c r="O12" s="11"/>
      <c r="P12" s="149" t="e">
        <v>#REF!</v>
      </c>
      <c r="Q12" s="149" t="e">
        <v>#REF!</v>
      </c>
      <c r="R12" s="149" t="e">
        <v>#REF!</v>
      </c>
      <c r="S12" s="149" t="e">
        <v>#REF!</v>
      </c>
      <c r="T12" s="149" t="e">
        <v>#REF!</v>
      </c>
      <c r="U12" s="149" t="e">
        <v>#REF!</v>
      </c>
      <c r="V12" s="149" t="e">
        <v>#REF!</v>
      </c>
      <c r="W12" s="149" t="e">
        <v>#REF!</v>
      </c>
      <c r="X12" s="149" t="e">
        <v>#REF!</v>
      </c>
      <c r="Y12" s="149" t="e">
        <v>#REF!</v>
      </c>
      <c r="Z12" s="149" t="e">
        <v>#REF!</v>
      </c>
      <c r="AA12" s="149" t="e">
        <v>#REF!</v>
      </c>
    </row>
    <row r="13" spans="1:27" s="42" customFormat="1" ht="12.9" customHeight="1" x14ac:dyDescent="0.25">
      <c r="A13" s="101" t="s">
        <v>10</v>
      </c>
      <c r="B13" s="44"/>
      <c r="C13" s="130" t="e">
        <v>#REF!</v>
      </c>
      <c r="D13" s="23" t="e">
        <v>#REF!</v>
      </c>
      <c r="E13" s="130" t="e">
        <v>#REF!</v>
      </c>
      <c r="F13" s="23" t="e">
        <v>#REF!</v>
      </c>
      <c r="G13" s="23" t="e">
        <v>#REF!</v>
      </c>
      <c r="H13" s="147" t="e">
        <v>#REF!</v>
      </c>
      <c r="I13" s="67"/>
      <c r="J13" s="130" t="e">
        <v>#REF!</v>
      </c>
      <c r="K13" s="23" t="e">
        <v>#REF!</v>
      </c>
      <c r="L13" s="130" t="e">
        <v>#REF!</v>
      </c>
      <c r="M13" s="23" t="e">
        <v>#REF!</v>
      </c>
      <c r="N13" s="23" t="e">
        <v>#REF!</v>
      </c>
      <c r="O13" s="147" t="e">
        <v>#REF!</v>
      </c>
      <c r="P13" s="149" t="e">
        <v>#REF!</v>
      </c>
      <c r="Q13" s="149" t="e">
        <v>#REF!</v>
      </c>
      <c r="R13" s="149" t="e">
        <v>#REF!</v>
      </c>
      <c r="S13" s="149" t="e">
        <v>#REF!</v>
      </c>
      <c r="T13" s="149" t="e">
        <v>#REF!</v>
      </c>
      <c r="U13" s="149" t="e">
        <v>#REF!</v>
      </c>
      <c r="V13" s="149" t="e">
        <v>#REF!</v>
      </c>
      <c r="W13" s="149" t="e">
        <v>#REF!</v>
      </c>
      <c r="X13" s="149" t="e">
        <v>#REF!</v>
      </c>
      <c r="Y13" s="149" t="e">
        <v>#REF!</v>
      </c>
      <c r="Z13" s="149" t="e">
        <v>#REF!</v>
      </c>
      <c r="AA13" s="149" t="e">
        <v>#REF!</v>
      </c>
    </row>
    <row r="14" spans="1:27" s="31" customFormat="1" ht="12.9" customHeight="1" x14ac:dyDescent="0.25">
      <c r="A14" s="102" t="s">
        <v>4</v>
      </c>
      <c r="C14" s="126" t="e">
        <v>#REF!</v>
      </c>
      <c r="D14" s="12" t="e">
        <v>#REF!</v>
      </c>
      <c r="E14" s="126" t="e">
        <v>#REF!</v>
      </c>
      <c r="F14" s="12" t="e">
        <v>#REF!</v>
      </c>
      <c r="G14" s="12" t="e">
        <v>#REF!</v>
      </c>
      <c r="H14" s="12"/>
      <c r="I14" s="67"/>
      <c r="J14" s="126" t="e">
        <v>#REF!</v>
      </c>
      <c r="K14" s="12" t="e">
        <v>#REF!</v>
      </c>
      <c r="L14" s="126" t="e">
        <v>#REF!</v>
      </c>
      <c r="M14" s="12" t="e">
        <v>#REF!</v>
      </c>
      <c r="N14" s="12" t="e">
        <v>#REF!</v>
      </c>
      <c r="O14" s="12"/>
      <c r="P14" s="149" t="e">
        <v>#REF!</v>
      </c>
      <c r="Q14" s="149" t="e">
        <v>#REF!</v>
      </c>
      <c r="R14" s="149" t="e">
        <v>#REF!</v>
      </c>
      <c r="S14" s="149" t="e">
        <v>#REF!</v>
      </c>
      <c r="T14" s="149" t="e">
        <v>#REF!</v>
      </c>
      <c r="U14" s="149" t="e">
        <v>#REF!</v>
      </c>
      <c r="V14" s="149" t="e">
        <v>#REF!</v>
      </c>
      <c r="W14" s="149" t="e">
        <v>#REF!</v>
      </c>
      <c r="X14" s="149" t="e">
        <v>#REF!</v>
      </c>
      <c r="Y14" s="149" t="e">
        <v>#REF!</v>
      </c>
      <c r="Z14" s="149" t="e">
        <v>#REF!</v>
      </c>
      <c r="AA14" s="149" t="e">
        <v>#REF!</v>
      </c>
    </row>
    <row r="15" spans="1:27" s="31" customFormat="1" ht="12.9" customHeight="1" x14ac:dyDescent="0.25">
      <c r="A15" s="103" t="s">
        <v>14</v>
      </c>
      <c r="B15" s="41"/>
      <c r="C15" s="134" t="e">
        <v>#REF!</v>
      </c>
      <c r="D15" s="21" t="e">
        <v>#REF!</v>
      </c>
      <c r="E15" s="134" t="e">
        <v>#REF!</v>
      </c>
      <c r="F15" s="21" t="e">
        <v>#REF!</v>
      </c>
      <c r="G15" s="21" t="e">
        <v>#REF!</v>
      </c>
      <c r="H15" s="148"/>
      <c r="I15" s="67"/>
      <c r="J15" s="134" t="e">
        <v>#REF!</v>
      </c>
      <c r="K15" s="21" t="e">
        <v>#REF!</v>
      </c>
      <c r="L15" s="134" t="e">
        <v>#REF!</v>
      </c>
      <c r="M15" s="21" t="e">
        <v>#REF!</v>
      </c>
      <c r="N15" s="21" t="e">
        <v>#REF!</v>
      </c>
      <c r="O15" s="148"/>
      <c r="P15" s="149" t="e">
        <v>#REF!</v>
      </c>
      <c r="Q15" s="149" t="e">
        <v>#REF!</v>
      </c>
      <c r="R15" s="149" t="e">
        <v>#REF!</v>
      </c>
      <c r="S15" s="149" t="e">
        <v>#REF!</v>
      </c>
      <c r="T15" s="149" t="e">
        <v>#REF!</v>
      </c>
      <c r="U15" s="149" t="e">
        <v>#REF!</v>
      </c>
      <c r="V15" s="149" t="e">
        <v>#REF!</v>
      </c>
      <c r="W15" s="149" t="e">
        <v>#REF!</v>
      </c>
      <c r="X15" s="149" t="e">
        <v>#REF!</v>
      </c>
      <c r="Y15" s="149" t="e">
        <v>#REF!</v>
      </c>
      <c r="Z15" s="149" t="e">
        <v>#REF!</v>
      </c>
      <c r="AA15" s="149" t="e">
        <v>#REF!</v>
      </c>
    </row>
    <row r="16" spans="1:27" s="31" customFormat="1" ht="12.9" customHeight="1" x14ac:dyDescent="0.25">
      <c r="A16" s="104" t="s">
        <v>18</v>
      </c>
      <c r="B16" s="41"/>
      <c r="C16" s="126" t="e">
        <v>#REF!</v>
      </c>
      <c r="D16" s="12" t="e">
        <v>#REF!</v>
      </c>
      <c r="E16" s="126" t="e">
        <v>#REF!</v>
      </c>
      <c r="F16" s="12" t="e">
        <v>#REF!</v>
      </c>
      <c r="G16" s="12" t="e">
        <v>#REF!</v>
      </c>
      <c r="H16" s="12" t="e">
        <v>#REF!</v>
      </c>
      <c r="I16" s="29"/>
      <c r="J16" s="126" t="e">
        <v>#REF!</v>
      </c>
      <c r="K16" s="12" t="e">
        <v>#REF!</v>
      </c>
      <c r="L16" s="126" t="e">
        <v>#REF!</v>
      </c>
      <c r="M16" s="12" t="e">
        <v>#REF!</v>
      </c>
      <c r="N16" s="12" t="e">
        <v>#REF!</v>
      </c>
      <c r="O16" s="12" t="e">
        <v>#REF!</v>
      </c>
      <c r="P16" s="149" t="e">
        <v>#REF!</v>
      </c>
      <c r="Q16" s="149" t="e">
        <v>#REF!</v>
      </c>
      <c r="R16" s="149" t="e">
        <v>#REF!</v>
      </c>
      <c r="S16" s="149" t="e">
        <v>#REF!</v>
      </c>
      <c r="T16" s="149" t="e">
        <v>#REF!</v>
      </c>
      <c r="U16" s="149" t="e">
        <v>#REF!</v>
      </c>
      <c r="V16" s="149" t="e">
        <v>#REF!</v>
      </c>
      <c r="W16" s="149" t="e">
        <v>#REF!</v>
      </c>
      <c r="X16" s="149" t="e">
        <v>#REF!</v>
      </c>
      <c r="Y16" s="149" t="e">
        <v>#REF!</v>
      </c>
      <c r="Z16" s="149" t="e">
        <v>#REF!</v>
      </c>
      <c r="AA16" s="149" t="e">
        <v>#REF!</v>
      </c>
    </row>
    <row r="17" spans="1:27" s="31" customFormat="1" ht="12.9" customHeight="1" thickBot="1" x14ac:dyDescent="0.3">
      <c r="A17" s="105" t="s">
        <v>5</v>
      </c>
      <c r="B17" s="59"/>
      <c r="C17" s="129" t="e">
        <v>#REF!</v>
      </c>
      <c r="D17" s="83" t="e">
        <v>#REF!</v>
      </c>
      <c r="E17" s="129" t="e">
        <v>#REF!</v>
      </c>
      <c r="F17" s="116" t="e">
        <v>#REF!</v>
      </c>
      <c r="G17" s="84" t="e">
        <v>#REF!</v>
      </c>
      <c r="H17" s="84"/>
      <c r="I17" s="62"/>
      <c r="J17" s="129" t="e">
        <v>#REF!</v>
      </c>
      <c r="K17" s="83" t="e">
        <v>#REF!</v>
      </c>
      <c r="L17" s="129" t="e">
        <v>#REF!</v>
      </c>
      <c r="M17" s="116" t="e">
        <v>#REF!</v>
      </c>
      <c r="N17" s="84" t="e">
        <v>#REF!</v>
      </c>
      <c r="O17" s="84"/>
      <c r="P17" s="149" t="e">
        <v>#REF!</v>
      </c>
      <c r="Q17" s="149" t="e">
        <v>#REF!</v>
      </c>
      <c r="R17" s="149" t="e">
        <v>#REF!</v>
      </c>
      <c r="S17" s="149" t="e">
        <v>#REF!</v>
      </c>
      <c r="T17" s="149" t="e">
        <v>#REF!</v>
      </c>
      <c r="U17" s="149" t="e">
        <v>#REF!</v>
      </c>
      <c r="V17" s="149" t="e">
        <v>#REF!</v>
      </c>
      <c r="W17" s="149" t="e">
        <v>#REF!</v>
      </c>
      <c r="X17" s="149" t="e">
        <v>#REF!</v>
      </c>
      <c r="Y17" s="149" t="e">
        <v>#REF!</v>
      </c>
      <c r="Z17" s="149" t="e">
        <v>#REF!</v>
      </c>
      <c r="AA17" s="149" t="e">
        <v>#REF!</v>
      </c>
    </row>
    <row r="18" spans="1:27" s="31" customFormat="1" ht="11.1" customHeight="1" x14ac:dyDescent="0.25">
      <c r="A18" s="106"/>
      <c r="B18" s="41"/>
      <c r="C18" s="85"/>
      <c r="D18" s="18"/>
      <c r="E18" s="85"/>
      <c r="F18" s="19"/>
      <c r="G18" s="86"/>
      <c r="H18" s="86"/>
      <c r="I18" s="41"/>
      <c r="J18" s="77"/>
      <c r="K18" s="57"/>
      <c r="L18" s="77"/>
      <c r="M18" s="78"/>
      <c r="N18" s="79"/>
      <c r="O18" s="79"/>
      <c r="P18" s="149" t="e">
        <v>#REF!</v>
      </c>
      <c r="Q18" s="149" t="e">
        <v>#REF!</v>
      </c>
      <c r="R18" s="149" t="e">
        <v>#REF!</v>
      </c>
      <c r="S18" s="149" t="e">
        <v>#REF!</v>
      </c>
      <c r="T18" s="149" t="e">
        <v>#REF!</v>
      </c>
      <c r="U18" s="149" t="e">
        <v>#REF!</v>
      </c>
      <c r="V18" s="149" t="e">
        <v>#REF!</v>
      </c>
      <c r="W18" s="149" t="e">
        <v>#REF!</v>
      </c>
      <c r="X18" s="149" t="e">
        <v>#REF!</v>
      </c>
      <c r="Y18" s="149" t="e">
        <v>#REF!</v>
      </c>
      <c r="Z18" s="149" t="e">
        <v>#REF!</v>
      </c>
      <c r="AA18" s="149" t="e">
        <v>#REF!</v>
      </c>
    </row>
    <row r="19" spans="1:27" s="31" customFormat="1" ht="15" customHeight="1" x14ac:dyDescent="0.25">
      <c r="A19" s="73" t="s">
        <v>12</v>
      </c>
      <c r="B19" s="25"/>
      <c r="C19" s="75"/>
      <c r="D19" s="75"/>
      <c r="E19" s="75"/>
      <c r="F19" s="58"/>
      <c r="G19" s="58"/>
      <c r="H19" s="58"/>
      <c r="I19" s="45"/>
      <c r="J19" s="80"/>
      <c r="K19" s="80"/>
      <c r="L19" s="81"/>
      <c r="M19" s="82"/>
      <c r="N19" s="82"/>
      <c r="O19" s="82"/>
      <c r="P19" s="149" t="e">
        <v>#REF!</v>
      </c>
      <c r="Q19" s="149" t="e">
        <v>#REF!</v>
      </c>
      <c r="R19" s="149" t="e">
        <v>#REF!</v>
      </c>
      <c r="S19" s="149" t="e">
        <v>#REF!</v>
      </c>
      <c r="T19" s="149" t="e">
        <v>#REF!</v>
      </c>
      <c r="U19" s="149" t="e">
        <v>#REF!</v>
      </c>
      <c r="V19" s="149" t="e">
        <v>#REF!</v>
      </c>
      <c r="W19" s="149" t="e">
        <v>#REF!</v>
      </c>
      <c r="X19" s="149" t="e">
        <v>#REF!</v>
      </c>
      <c r="Y19" s="149" t="e">
        <v>#REF!</v>
      </c>
      <c r="Z19" s="149" t="e">
        <v>#REF!</v>
      </c>
      <c r="AA19" s="149" t="e">
        <v>#REF!</v>
      </c>
    </row>
    <row r="20" spans="1:27" s="31" customFormat="1" ht="12.9" customHeight="1" x14ac:dyDescent="0.25">
      <c r="A20" s="115" t="s">
        <v>13</v>
      </c>
      <c r="B20" s="63"/>
      <c r="C20" s="140" t="e">
        <v>#REF!</v>
      </c>
      <c r="D20" s="141"/>
      <c r="E20" s="140" t="e">
        <v>#REF!</v>
      </c>
      <c r="F20" s="88"/>
      <c r="G20" s="142" t="e">
        <v>#REF!</v>
      </c>
      <c r="H20" s="142"/>
      <c r="I20" s="64"/>
      <c r="J20" s="90" t="e">
        <v>#REF!</v>
      </c>
      <c r="K20" s="110"/>
      <c r="L20" s="90" t="e">
        <v>#REF!</v>
      </c>
      <c r="M20" s="87"/>
      <c r="N20" s="92" t="e">
        <v>#REF!</v>
      </c>
      <c r="O20" s="111"/>
      <c r="P20" s="149" t="e">
        <v>#REF!</v>
      </c>
      <c r="Q20" s="149" t="e">
        <v>#REF!</v>
      </c>
      <c r="R20" s="149" t="e">
        <v>#REF!</v>
      </c>
      <c r="S20" s="149" t="e">
        <v>#REF!</v>
      </c>
      <c r="T20" s="149" t="e">
        <v>#REF!</v>
      </c>
      <c r="U20" s="149" t="e">
        <v>#REF!</v>
      </c>
      <c r="V20" s="149" t="e">
        <v>#REF!</v>
      </c>
      <c r="W20" s="149" t="e">
        <v>#REF!</v>
      </c>
      <c r="X20" s="149" t="e">
        <v>#REF!</v>
      </c>
      <c r="Y20" s="149" t="e">
        <v>#REF!</v>
      </c>
      <c r="Z20" s="149" t="e">
        <v>#REF!</v>
      </c>
      <c r="AA20" s="149" t="e">
        <v>#REF!</v>
      </c>
    </row>
    <row r="21" spans="1:27" s="31" customFormat="1" ht="12.9" customHeight="1" x14ac:dyDescent="0.25">
      <c r="A21" s="48" t="s">
        <v>16</v>
      </c>
      <c r="B21" s="65"/>
      <c r="C21" s="117"/>
      <c r="D21" s="88"/>
      <c r="E21" s="117"/>
      <c r="F21" s="88"/>
      <c r="G21" s="89">
        <v>13.537117903930129</v>
      </c>
      <c r="H21" s="89"/>
      <c r="I21" s="42"/>
      <c r="J21" s="118"/>
      <c r="K21" s="118"/>
      <c r="L21" s="118"/>
      <c r="M21" s="118"/>
      <c r="N21" s="118"/>
      <c r="O21" s="118"/>
      <c r="P21" s="149" t="e">
        <v>#REF!</v>
      </c>
      <c r="Q21" s="149" t="e">
        <v>#REF!</v>
      </c>
      <c r="R21" s="149" t="e">
        <v>#REF!</v>
      </c>
      <c r="S21" s="149" t="e">
        <v>#REF!</v>
      </c>
      <c r="T21" s="149" t="e">
        <v>#REF!</v>
      </c>
      <c r="U21" s="149" t="e">
        <v>#REF!</v>
      </c>
      <c r="V21" s="149" t="e">
        <v>#REF!</v>
      </c>
      <c r="W21" s="149" t="e">
        <v>#REF!</v>
      </c>
      <c r="X21" s="149" t="e">
        <v>#REF!</v>
      </c>
      <c r="Y21" s="149" t="e">
        <v>#REF!</v>
      </c>
      <c r="Z21" s="149" t="e">
        <v>#REF!</v>
      </c>
      <c r="AA21" s="149" t="e">
        <v>#REF!</v>
      </c>
    </row>
    <row r="22" spans="1:27" s="31" customFormat="1" ht="12.9" customHeight="1" x14ac:dyDescent="0.25">
      <c r="A22" s="112" t="s">
        <v>22</v>
      </c>
      <c r="B22" s="65"/>
      <c r="C22" s="90" t="e">
        <v>#REF!</v>
      </c>
      <c r="D22" s="91"/>
      <c r="E22" s="90" t="e">
        <v>#REF!</v>
      </c>
      <c r="F22" s="91"/>
      <c r="G22" s="92" t="e">
        <v>#REF!</v>
      </c>
      <c r="H22" s="92"/>
      <c r="I22" s="42"/>
      <c r="J22" s="136"/>
      <c r="K22" s="88"/>
      <c r="L22" s="136"/>
      <c r="M22" s="88"/>
      <c r="N22" s="94"/>
      <c r="O22" s="94"/>
      <c r="P22" s="149" t="e">
        <v>#REF!</v>
      </c>
      <c r="Q22" s="149" t="e">
        <v>#REF!</v>
      </c>
      <c r="R22" s="149" t="e">
        <v>#REF!</v>
      </c>
      <c r="S22" s="149" t="e">
        <v>#REF!</v>
      </c>
      <c r="T22" s="149" t="e">
        <v>#REF!</v>
      </c>
      <c r="U22" s="149" t="e">
        <v>#REF!</v>
      </c>
      <c r="V22" s="149" t="e">
        <v>#REF!</v>
      </c>
      <c r="W22" s="149" t="e">
        <v>#REF!</v>
      </c>
      <c r="X22" s="149" t="e">
        <v>#REF!</v>
      </c>
      <c r="Y22" s="149" t="e">
        <v>#REF!</v>
      </c>
      <c r="Z22" s="149" t="e">
        <v>#REF!</v>
      </c>
      <c r="AA22" s="149" t="e">
        <v>#REF!</v>
      </c>
    </row>
    <row r="23" spans="1:27" s="31" customFormat="1" x14ac:dyDescent="0.25">
      <c r="A23" s="113" t="s">
        <v>20</v>
      </c>
      <c r="B23" s="65"/>
      <c r="C23" s="131" t="e">
        <v>#REF!</v>
      </c>
      <c r="D23" s="93"/>
      <c r="E23" s="131" t="e">
        <v>#REF!</v>
      </c>
      <c r="F23" s="93"/>
      <c r="G23" s="94" t="e">
        <v>#REF!</v>
      </c>
      <c r="H23" s="94"/>
      <c r="I23" s="42"/>
      <c r="J23" s="131"/>
      <c r="K23" s="93"/>
      <c r="L23" s="131"/>
      <c r="M23" s="93"/>
      <c r="N23" s="94"/>
      <c r="O23" s="94"/>
      <c r="P23" s="149" t="e">
        <v>#REF!</v>
      </c>
      <c r="Q23" s="149" t="e">
        <v>#REF!</v>
      </c>
      <c r="R23" s="149" t="e">
        <v>#REF!</v>
      </c>
      <c r="S23" s="149" t="e">
        <v>#REF!</v>
      </c>
      <c r="T23" s="149" t="e">
        <v>#REF!</v>
      </c>
      <c r="U23" s="149" t="e">
        <v>#REF!</v>
      </c>
      <c r="V23" s="149" t="e">
        <v>#REF!</v>
      </c>
      <c r="W23" s="149" t="e">
        <v>#REF!</v>
      </c>
      <c r="X23" s="149" t="e">
        <v>#REF!</v>
      </c>
      <c r="Y23" s="149" t="e">
        <v>#REF!</v>
      </c>
      <c r="Z23" s="149" t="e">
        <v>#REF!</v>
      </c>
      <c r="AA23" s="149" t="e">
        <v>#REF!</v>
      </c>
    </row>
    <row r="24" spans="1:27" s="31" customFormat="1" ht="12.9" customHeight="1" x14ac:dyDescent="0.25">
      <c r="A24" s="112" t="s">
        <v>21</v>
      </c>
      <c r="B24" s="65"/>
      <c r="C24" s="90" t="e">
        <v>#REF!</v>
      </c>
      <c r="D24" s="91"/>
      <c r="E24" s="90" t="e">
        <v>#REF!</v>
      </c>
      <c r="F24" s="91"/>
      <c r="G24" s="92" t="e">
        <v>#REF!</v>
      </c>
      <c r="H24" s="92"/>
      <c r="I24" s="64"/>
      <c r="J24" s="136"/>
      <c r="K24" s="88"/>
      <c r="L24" s="136"/>
      <c r="M24" s="88"/>
      <c r="N24" s="94"/>
      <c r="O24" s="94"/>
      <c r="P24" s="149" t="e">
        <v>#REF!</v>
      </c>
      <c r="Q24" s="149" t="e">
        <v>#REF!</v>
      </c>
      <c r="R24" s="149" t="e">
        <v>#REF!</v>
      </c>
      <c r="S24" s="149" t="e">
        <v>#REF!</v>
      </c>
      <c r="T24" s="149" t="e">
        <v>#REF!</v>
      </c>
      <c r="U24" s="149" t="e">
        <v>#REF!</v>
      </c>
      <c r="V24" s="149" t="e">
        <v>#REF!</v>
      </c>
      <c r="W24" s="149" t="e">
        <v>#REF!</v>
      </c>
      <c r="X24" s="149" t="e">
        <v>#REF!</v>
      </c>
      <c r="Y24" s="149" t="e">
        <v>#REF!</v>
      </c>
      <c r="Z24" s="149" t="e">
        <v>#REF!</v>
      </c>
      <c r="AA24" s="149" t="e">
        <v>#REF!</v>
      </c>
    </row>
    <row r="25" spans="1:27" s="31" customFormat="1" ht="12.9" customHeight="1" x14ac:dyDescent="0.25">
      <c r="A25" s="48"/>
      <c r="B25" s="65"/>
      <c r="C25" s="131"/>
      <c r="D25" s="95"/>
      <c r="E25" s="131"/>
      <c r="F25" s="96"/>
      <c r="G25" s="47"/>
      <c r="H25" s="47"/>
      <c r="I25" s="64"/>
      <c r="J25" s="118"/>
      <c r="K25" s="118"/>
      <c r="L25" s="118"/>
      <c r="M25" s="118"/>
      <c r="N25" s="118"/>
      <c r="O25" s="118"/>
      <c r="P25" s="149" t="e">
        <v>#REF!</v>
      </c>
      <c r="Q25" s="149" t="e">
        <v>#REF!</v>
      </c>
      <c r="R25" s="149" t="e">
        <v>#REF!</v>
      </c>
      <c r="S25" s="149" t="e">
        <v>#REF!</v>
      </c>
      <c r="T25" s="149" t="e">
        <v>#REF!</v>
      </c>
      <c r="U25" s="149" t="e">
        <v>#REF!</v>
      </c>
      <c r="V25" s="149" t="e">
        <v>#REF!</v>
      </c>
      <c r="W25" s="149" t="e">
        <v>#REF!</v>
      </c>
      <c r="X25" s="149" t="e">
        <v>#REF!</v>
      </c>
      <c r="Y25" s="149" t="e">
        <v>#REF!</v>
      </c>
      <c r="Z25" s="149" t="e">
        <v>#REF!</v>
      </c>
      <c r="AA25" s="149" t="e">
        <v>#REF!</v>
      </c>
    </row>
    <row r="26" spans="1:27" s="31" customFormat="1" ht="12.9" customHeight="1" x14ac:dyDescent="0.25">
      <c r="A26" s="107" t="s">
        <v>31</v>
      </c>
      <c r="B26" s="63"/>
      <c r="C26" s="135"/>
      <c r="D26" s="95"/>
      <c r="E26" s="135"/>
      <c r="F26" s="95"/>
      <c r="G26" s="93"/>
      <c r="H26" s="93"/>
      <c r="I26" s="64"/>
      <c r="J26" s="118"/>
      <c r="K26" s="118"/>
      <c r="L26" s="118"/>
      <c r="M26" s="118"/>
      <c r="N26" s="118"/>
      <c r="O26" s="118"/>
      <c r="P26" s="149" t="e">
        <v>#REF!</v>
      </c>
      <c r="Q26" s="149" t="e">
        <v>#REF!</v>
      </c>
      <c r="R26" s="149" t="e">
        <v>#REF!</v>
      </c>
      <c r="S26" s="149" t="e">
        <v>#REF!</v>
      </c>
      <c r="T26" s="149" t="e">
        <v>#REF!</v>
      </c>
      <c r="U26" s="149" t="e">
        <v>#REF!</v>
      </c>
      <c r="V26" s="149" t="e">
        <v>#REF!</v>
      </c>
      <c r="W26" s="149" t="e">
        <v>#REF!</v>
      </c>
      <c r="X26" s="149" t="e">
        <v>#REF!</v>
      </c>
      <c r="Y26" s="149" t="e">
        <v>#REF!</v>
      </c>
      <c r="Z26" s="149" t="e">
        <v>#REF!</v>
      </c>
      <c r="AA26" s="149" t="e">
        <v>#REF!</v>
      </c>
    </row>
    <row r="27" spans="1:27" s="31" customFormat="1" ht="12.9" customHeight="1" x14ac:dyDescent="0.25">
      <c r="A27" s="112" t="s">
        <v>25</v>
      </c>
      <c r="B27" s="63"/>
      <c r="C27" s="14" t="e">
        <v>#REF!</v>
      </c>
      <c r="D27" s="12"/>
      <c r="E27" s="14" t="e">
        <v>#REF!</v>
      </c>
      <c r="F27" s="12"/>
      <c r="G27" s="12" t="e">
        <v>#REF!</v>
      </c>
      <c r="H27" s="12"/>
      <c r="I27" s="64"/>
      <c r="J27" s="14" t="e">
        <v>#REF!</v>
      </c>
      <c r="K27" s="12"/>
      <c r="L27" s="14" t="e">
        <v>#REF!</v>
      </c>
      <c r="M27" s="12"/>
      <c r="N27" s="12" t="e">
        <v>#REF!</v>
      </c>
      <c r="O27" s="12"/>
      <c r="P27" s="149" t="e">
        <v>#REF!</v>
      </c>
      <c r="Q27" s="149" t="e">
        <v>#REF!</v>
      </c>
      <c r="R27" s="149" t="e">
        <v>#REF!</v>
      </c>
      <c r="S27" s="149" t="e">
        <v>#REF!</v>
      </c>
      <c r="T27" s="149" t="e">
        <v>#REF!</v>
      </c>
      <c r="U27" s="149" t="e">
        <v>#REF!</v>
      </c>
      <c r="V27" s="149" t="e">
        <v>#REF!</v>
      </c>
      <c r="W27" s="149" t="e">
        <v>#REF!</v>
      </c>
      <c r="X27" s="149" t="e">
        <v>#REF!</v>
      </c>
      <c r="Y27" s="149" t="e">
        <v>#REF!</v>
      </c>
      <c r="Z27" s="149" t="e">
        <v>#REF!</v>
      </c>
      <c r="AA27" s="149" t="e">
        <v>#REF!</v>
      </c>
    </row>
    <row r="28" spans="1:27" s="31" customFormat="1" ht="12.9" customHeight="1" x14ac:dyDescent="0.25">
      <c r="A28" s="113" t="s">
        <v>27</v>
      </c>
      <c r="B28" s="65"/>
      <c r="C28" s="132" t="e">
        <v>#REF!</v>
      </c>
      <c r="D28" s="47"/>
      <c r="E28" s="132" t="e">
        <v>#REF!</v>
      </c>
      <c r="F28" s="47"/>
      <c r="G28" s="47" t="e">
        <v>#REF!</v>
      </c>
      <c r="H28" s="47"/>
      <c r="I28" s="64"/>
      <c r="J28" s="132" t="e">
        <v>#REF!</v>
      </c>
      <c r="K28" s="47"/>
      <c r="L28" s="132" t="e">
        <v>#REF!</v>
      </c>
      <c r="M28" s="47"/>
      <c r="N28" s="47" t="e">
        <v>#REF!</v>
      </c>
      <c r="O28" s="47"/>
      <c r="P28" s="149" t="e">
        <v>#REF!</v>
      </c>
      <c r="Q28" s="149" t="e">
        <v>#REF!</v>
      </c>
      <c r="R28" s="149" t="e">
        <v>#REF!</v>
      </c>
      <c r="S28" s="149" t="e">
        <v>#REF!</v>
      </c>
      <c r="T28" s="149" t="e">
        <v>#REF!</v>
      </c>
      <c r="U28" s="149" t="e">
        <v>#REF!</v>
      </c>
      <c r="V28" s="149" t="e">
        <v>#REF!</v>
      </c>
      <c r="W28" s="149" t="e">
        <v>#REF!</v>
      </c>
      <c r="X28" s="149" t="e">
        <v>#REF!</v>
      </c>
      <c r="Y28" s="149" t="e">
        <v>#REF!</v>
      </c>
      <c r="Z28" s="149" t="e">
        <v>#REF!</v>
      </c>
      <c r="AA28" s="149" t="e">
        <v>#REF!</v>
      </c>
    </row>
    <row r="29" spans="1:27" s="31" customFormat="1" ht="12.9" customHeight="1" thickBot="1" x14ac:dyDescent="0.3">
      <c r="A29" s="114" t="s">
        <v>26</v>
      </c>
      <c r="B29" s="74"/>
      <c r="C29" s="133" t="e">
        <v>#REF!</v>
      </c>
      <c r="D29" s="24"/>
      <c r="E29" s="133" t="e">
        <v>#REF!</v>
      </c>
      <c r="F29" s="24"/>
      <c r="G29" s="24" t="e">
        <v>#REF!</v>
      </c>
      <c r="H29" s="12"/>
      <c r="I29" s="64"/>
      <c r="J29" s="133" t="e">
        <v>#REF!</v>
      </c>
      <c r="K29" s="24"/>
      <c r="L29" s="133" t="e">
        <v>#REF!</v>
      </c>
      <c r="M29" s="24"/>
      <c r="N29" s="24" t="e">
        <v>#REF!</v>
      </c>
      <c r="O29" s="12"/>
      <c r="P29" s="149" t="e">
        <v>#REF!</v>
      </c>
      <c r="Q29" s="149" t="e">
        <v>#REF!</v>
      </c>
      <c r="R29" s="149" t="e">
        <v>#REF!</v>
      </c>
      <c r="S29" s="149" t="e">
        <v>#REF!</v>
      </c>
      <c r="T29" s="149" t="e">
        <v>#REF!</v>
      </c>
      <c r="U29" s="149" t="e">
        <v>#REF!</v>
      </c>
      <c r="V29" s="149" t="e">
        <v>#REF!</v>
      </c>
      <c r="W29" s="149" t="e">
        <v>#REF!</v>
      </c>
      <c r="X29" s="149" t="e">
        <v>#REF!</v>
      </c>
      <c r="Y29" s="149" t="e">
        <v>#REF!</v>
      </c>
      <c r="Z29" s="149" t="e">
        <v>#REF!</v>
      </c>
      <c r="AA29" s="149" t="e">
        <v>#REF!</v>
      </c>
    </row>
    <row r="30" spans="1:27" s="43" customFormat="1" ht="11.1" customHeight="1" x14ac:dyDescent="0.25">
      <c r="A30" s="48"/>
      <c r="B30" s="31"/>
      <c r="C30" s="30"/>
      <c r="D30" s="30"/>
      <c r="E30" s="45"/>
      <c r="F30" s="45"/>
      <c r="G30" s="45"/>
      <c r="H30" s="45"/>
      <c r="I30" s="45"/>
      <c r="J30" s="118"/>
      <c r="K30" s="118"/>
      <c r="L30" s="118"/>
      <c r="M30" s="118"/>
      <c r="N30" s="118"/>
      <c r="O30" s="118"/>
      <c r="P30" s="42"/>
      <c r="Q30" s="42"/>
      <c r="R30" s="42"/>
    </row>
    <row r="31" spans="1:27" s="31" customFormat="1" ht="11.1" customHeight="1" x14ac:dyDescent="0.25">
      <c r="A31" s="108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</row>
    <row r="32" spans="1:27" s="31" customFormat="1" ht="14.25" customHeight="1" x14ac:dyDescent="0.25">
      <c r="A32" s="718" t="s">
        <v>35</v>
      </c>
      <c r="B32" s="718"/>
      <c r="C32" s="718"/>
      <c r="D32" s="718"/>
      <c r="E32" s="718"/>
      <c r="F32" s="718"/>
      <c r="G32" s="718"/>
      <c r="H32" s="718"/>
      <c r="I32" s="718"/>
      <c r="J32" s="718"/>
      <c r="K32" s="718"/>
      <c r="L32" s="718"/>
      <c r="M32" s="718"/>
      <c r="N32" s="718"/>
      <c r="O32" s="146"/>
    </row>
    <row r="33" spans="1:19" s="31" customFormat="1" ht="11.1" customHeight="1" x14ac:dyDescent="0.25">
      <c r="A33" s="716" t="s">
        <v>32</v>
      </c>
      <c r="B33" s="716"/>
      <c r="C33" s="716"/>
      <c r="D33" s="716"/>
      <c r="E33" s="716"/>
      <c r="F33" s="716"/>
      <c r="G33" s="716"/>
      <c r="H33" s="716"/>
      <c r="I33" s="716"/>
      <c r="J33" s="716"/>
      <c r="K33" s="716"/>
      <c r="L33" s="716"/>
      <c r="M33" s="716"/>
      <c r="N33" s="716"/>
    </row>
    <row r="34" spans="1:19" s="31" customFormat="1" ht="11.1" customHeight="1" x14ac:dyDescent="0.25">
      <c r="A34" s="109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150" t="e">
        <f>+SUM(C10:C12)</f>
        <v>#REF!</v>
      </c>
      <c r="Q34" s="151"/>
      <c r="R34" s="150" t="e">
        <f>+SUM(E10:E12)</f>
        <v>#REF!</v>
      </c>
      <c r="S34" s="152" t="e">
        <f>+P34/R34-1</f>
        <v>#REF!</v>
      </c>
    </row>
    <row r="35" spans="1:19" s="31" customFormat="1" ht="11.1" customHeight="1" x14ac:dyDescent="0.25">
      <c r="A35" s="50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19" x14ac:dyDescent="0.2">
      <c r="J36" s="60"/>
      <c r="K36" s="36"/>
    </row>
    <row r="37" spans="1:19" x14ac:dyDescent="0.2">
      <c r="M37" s="61"/>
      <c r="N37" s="61"/>
      <c r="O37" s="61"/>
    </row>
  </sheetData>
  <mergeCells count="7">
    <mergeCell ref="A1:N1"/>
    <mergeCell ref="A2:N2"/>
    <mergeCell ref="A33:N33"/>
    <mergeCell ref="A3:O3"/>
    <mergeCell ref="A32:N32"/>
    <mergeCell ref="J5:N5"/>
    <mergeCell ref="C5:G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7"/>
  <sheetViews>
    <sheetView showGridLines="0" topLeftCell="A27" zoomScale="85" zoomScaleNormal="90" zoomScaleSheetLayoutView="100" workbookViewId="0">
      <selection activeCell="A49" sqref="A49:H49"/>
    </sheetView>
  </sheetViews>
  <sheetFormatPr baseColWidth="10" defaultColWidth="9.88671875" defaultRowHeight="15.6" x14ac:dyDescent="0.25"/>
  <cols>
    <col min="1" max="1" width="42" style="28" customWidth="1"/>
    <col min="2" max="2" width="1.6640625" style="28" customWidth="1"/>
    <col min="3" max="6" width="7.6640625" style="56" customWidth="1"/>
    <col min="7" max="7" width="11.109375" style="56" customWidth="1"/>
    <col min="8" max="8" width="12.5546875" style="56" customWidth="1"/>
    <col min="9" max="9" width="2.6640625" style="28" customWidth="1"/>
    <col min="10" max="13" width="8.6640625" style="28" customWidth="1"/>
    <col min="14" max="14" width="11.109375" style="28" customWidth="1"/>
    <col min="15" max="15" width="12.5546875" style="28" customWidth="1"/>
    <col min="16" max="16384" width="9.88671875" style="28"/>
  </cols>
  <sheetData>
    <row r="1" spans="1:16" s="3" customFormat="1" ht="12" customHeight="1" x14ac:dyDescent="0.25">
      <c r="A1" s="722" t="s">
        <v>76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</row>
    <row r="2" spans="1:16" s="3" customFormat="1" ht="15.75" customHeight="1" x14ac:dyDescent="0.35">
      <c r="A2" s="723" t="s">
        <v>89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674"/>
    </row>
    <row r="3" spans="1:16" s="3" customFormat="1" ht="11.1" customHeight="1" x14ac:dyDescent="0.25">
      <c r="A3" s="721" t="s">
        <v>91</v>
      </c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680"/>
    </row>
    <row r="4" spans="1:16" s="3" customFormat="1" ht="10.5" customHeight="1" x14ac:dyDescent="0.25">
      <c r="A4" s="5"/>
      <c r="B4" s="2"/>
      <c r="C4" s="4"/>
      <c r="D4" s="4"/>
      <c r="E4" s="4"/>
      <c r="F4" s="4"/>
      <c r="G4" s="4"/>
      <c r="H4" s="4"/>
      <c r="J4" s="668"/>
      <c r="K4" s="668"/>
      <c r="L4" s="669"/>
    </row>
    <row r="5" spans="1:16" s="3" customFormat="1" ht="15" customHeight="1" x14ac:dyDescent="0.3">
      <c r="A5" s="6"/>
      <c r="B5" s="7"/>
      <c r="C5" s="720" t="s">
        <v>250</v>
      </c>
      <c r="D5" s="720"/>
      <c r="E5" s="720"/>
      <c r="F5" s="720"/>
      <c r="G5" s="720"/>
      <c r="H5" s="720"/>
      <c r="J5" s="720" t="s">
        <v>251</v>
      </c>
      <c r="K5" s="720"/>
      <c r="L5" s="720"/>
      <c r="M5" s="720"/>
      <c r="N5" s="720"/>
      <c r="O5" s="720"/>
    </row>
    <row r="6" spans="1:16" s="3" customFormat="1" ht="30.9" customHeight="1" x14ac:dyDescent="0.25">
      <c r="A6" s="20"/>
      <c r="B6" s="8"/>
      <c r="C6" s="447">
        <v>2024</v>
      </c>
      <c r="D6" s="447" t="s">
        <v>82</v>
      </c>
      <c r="E6" s="447">
        <v>2023</v>
      </c>
      <c r="F6" s="447" t="s">
        <v>82</v>
      </c>
      <c r="G6" s="448" t="s">
        <v>135</v>
      </c>
      <c r="H6" s="448" t="s">
        <v>195</v>
      </c>
      <c r="J6" s="447">
        <v>2024</v>
      </c>
      <c r="K6" s="447" t="s">
        <v>82</v>
      </c>
      <c r="L6" s="447">
        <v>2023</v>
      </c>
      <c r="M6" s="447" t="s">
        <v>82</v>
      </c>
      <c r="N6" s="448" t="s">
        <v>135</v>
      </c>
      <c r="O6" s="448" t="s">
        <v>195</v>
      </c>
    </row>
    <row r="7" spans="1:16" s="3" customFormat="1" ht="15" customHeight="1" x14ac:dyDescent="0.25">
      <c r="A7" s="346" t="s">
        <v>116</v>
      </c>
      <c r="B7" s="63"/>
      <c r="C7" s="347">
        <v>6153.1586585822097</v>
      </c>
      <c r="D7" s="467"/>
      <c r="E7" s="347">
        <v>6048.5810992179704</v>
      </c>
      <c r="F7" s="467"/>
      <c r="G7" s="470">
        <v>1.7289601916350206E-2</v>
      </c>
      <c r="H7" s="273">
        <v>1.7289601917111819E-2</v>
      </c>
      <c r="J7" s="347">
        <v>18483.957390571552</v>
      </c>
      <c r="K7" s="467"/>
      <c r="L7" s="347">
        <v>17548.661785141325</v>
      </c>
      <c r="M7" s="467"/>
      <c r="N7" s="470">
        <v>5.3297260889838993E-2</v>
      </c>
      <c r="O7" s="273">
        <v>5.3290805246933415E-2</v>
      </c>
    </row>
    <row r="8" spans="1:16" s="3" customFormat="1" ht="15" customHeight="1" x14ac:dyDescent="0.25">
      <c r="A8" s="471" t="s">
        <v>119</v>
      </c>
      <c r="B8" s="63"/>
      <c r="C8" s="473">
        <v>1041.1115980488844</v>
      </c>
      <c r="D8" s="472"/>
      <c r="E8" s="473">
        <v>1033.0737780018026</v>
      </c>
      <c r="F8" s="347"/>
      <c r="G8" s="474">
        <v>7.780489852940331E-3</v>
      </c>
      <c r="H8" s="474">
        <v>7.780489852940331E-3</v>
      </c>
      <c r="J8" s="473">
        <v>3145.5541989485978</v>
      </c>
      <c r="K8" s="472"/>
      <c r="L8" s="473">
        <v>2991.5929236645397</v>
      </c>
      <c r="M8" s="347"/>
      <c r="N8" s="474">
        <v>5.1464647501393346E-2</v>
      </c>
      <c r="O8" s="474">
        <v>5.146464775357118E-2</v>
      </c>
    </row>
    <row r="9" spans="1:16" s="3" customFormat="1" ht="15" customHeight="1" thickBot="1" x14ac:dyDescent="0.3">
      <c r="A9" s="16" t="s">
        <v>64</v>
      </c>
      <c r="B9" s="63"/>
      <c r="C9" s="468">
        <v>64.929157293237566</v>
      </c>
      <c r="D9" s="348"/>
      <c r="E9" s="468">
        <v>58.867340069064042</v>
      </c>
      <c r="F9" s="469"/>
      <c r="G9" s="273">
        <v>0.10297419956569653</v>
      </c>
      <c r="H9" s="273"/>
      <c r="J9" s="468">
        <v>63.000295901661246</v>
      </c>
      <c r="K9" s="348"/>
      <c r="L9" s="468">
        <v>58.719632545931553</v>
      </c>
      <c r="M9" s="469"/>
      <c r="N9" s="273">
        <v>7.2900036497695719E-2</v>
      </c>
      <c r="O9" s="273"/>
    </row>
    <row r="10" spans="1:16" s="3" customFormat="1" ht="15" customHeight="1" x14ac:dyDescent="0.25">
      <c r="A10" s="478" t="s">
        <v>93</v>
      </c>
      <c r="B10" s="63"/>
      <c r="C10" s="479">
        <v>69398.56996197578</v>
      </c>
      <c r="D10" s="480"/>
      <c r="E10" s="479">
        <v>62611.955390134055</v>
      </c>
      <c r="F10" s="480"/>
      <c r="G10" s="481">
        <v>0.10839167263750893</v>
      </c>
      <c r="H10" s="481"/>
      <c r="J10" s="479">
        <v>203341.54546416047</v>
      </c>
      <c r="K10" s="480"/>
      <c r="L10" s="479">
        <v>180780.43352547151</v>
      </c>
      <c r="M10" s="480"/>
      <c r="N10" s="481">
        <v>0.12479841705607009</v>
      </c>
      <c r="O10" s="481"/>
    </row>
    <row r="11" spans="1:16" s="3" customFormat="1" ht="15" customHeight="1" thickBot="1" x14ac:dyDescent="0.3">
      <c r="A11" s="451" t="s">
        <v>94</v>
      </c>
      <c r="B11" s="63"/>
      <c r="C11" s="450">
        <v>202.65098486784223</v>
      </c>
      <c r="D11" s="350"/>
      <c r="E11" s="450">
        <v>241.05546129799731</v>
      </c>
      <c r="F11" s="347"/>
      <c r="G11" s="273">
        <v>-0.15931801015152591</v>
      </c>
      <c r="H11" s="347"/>
      <c r="J11" s="450">
        <v>531.78954755091024</v>
      </c>
      <c r="K11" s="350"/>
      <c r="L11" s="450">
        <v>595.71430114664042</v>
      </c>
      <c r="M11" s="347"/>
      <c r="N11" s="273">
        <v>-0.10730773706907282</v>
      </c>
      <c r="O11" s="347"/>
    </row>
    <row r="12" spans="1:16" s="3" customFormat="1" ht="15" customHeight="1" thickBot="1" x14ac:dyDescent="0.3">
      <c r="A12" s="346" t="s">
        <v>120</v>
      </c>
      <c r="B12" s="63"/>
      <c r="C12" s="476">
        <v>69601.220946843619</v>
      </c>
      <c r="D12" s="452">
        <v>1</v>
      </c>
      <c r="E12" s="476">
        <v>62853.010851432038</v>
      </c>
      <c r="F12" s="452">
        <v>1</v>
      </c>
      <c r="G12" s="452">
        <v>0.10736494567241284</v>
      </c>
      <c r="H12" s="477">
        <v>0.11338973545727637</v>
      </c>
      <c r="J12" s="476">
        <v>203873.3350117114</v>
      </c>
      <c r="K12" s="452">
        <v>1</v>
      </c>
      <c r="L12" s="476">
        <v>181376.14782661814</v>
      </c>
      <c r="M12" s="452">
        <v>1</v>
      </c>
      <c r="N12" s="452">
        <v>0.12403608442825065</v>
      </c>
      <c r="O12" s="477">
        <v>0.15661571852132283</v>
      </c>
    </row>
    <row r="13" spans="1:16" s="3" customFormat="1" ht="15" customHeight="1" thickBot="1" x14ac:dyDescent="0.3">
      <c r="A13" s="455" t="s">
        <v>95</v>
      </c>
      <c r="B13" s="63"/>
      <c r="C13" s="453">
        <v>37506.960136688387</v>
      </c>
      <c r="D13" s="452">
        <v>0.5388836521321011</v>
      </c>
      <c r="E13" s="453">
        <v>34005.125319496976</v>
      </c>
      <c r="F13" s="452">
        <v>0.54102619522676698</v>
      </c>
      <c r="G13" s="452">
        <v>0.10297961805138889</v>
      </c>
      <c r="H13" s="273"/>
      <c r="J13" s="453">
        <v>110987.14934488248</v>
      </c>
      <c r="K13" s="452">
        <v>0.54439267076543818</v>
      </c>
      <c r="L13" s="453">
        <v>99925.345683389445</v>
      </c>
      <c r="M13" s="452">
        <v>0.55092881219922318</v>
      </c>
      <c r="N13" s="452">
        <v>0.11070067945065754</v>
      </c>
      <c r="O13" s="273"/>
    </row>
    <row r="14" spans="1:16" s="48" customFormat="1" ht="15" customHeight="1" thickBot="1" x14ac:dyDescent="0.3">
      <c r="A14" s="491" t="s">
        <v>2</v>
      </c>
      <c r="B14" s="492"/>
      <c r="C14" s="475">
        <v>32094.260810155247</v>
      </c>
      <c r="D14" s="452">
        <v>0.46111634786789907</v>
      </c>
      <c r="E14" s="475">
        <v>28847.885531935073</v>
      </c>
      <c r="F14" s="452">
        <v>0.45897380477323313</v>
      </c>
      <c r="G14" s="477">
        <v>0.11253425401409012</v>
      </c>
      <c r="H14" s="529">
        <v>0.11453543709856429</v>
      </c>
      <c r="J14" s="475">
        <v>92886.185666828882</v>
      </c>
      <c r="K14" s="452">
        <v>0.45560732923456165</v>
      </c>
      <c r="L14" s="475">
        <v>81450.802143228706</v>
      </c>
      <c r="M14" s="452">
        <v>0.44907118780077687</v>
      </c>
      <c r="N14" s="477">
        <v>0.14039620510417339</v>
      </c>
      <c r="O14" s="529">
        <v>0.17161058109764138</v>
      </c>
    </row>
    <row r="15" spans="1:16" s="3" customFormat="1" ht="15" customHeight="1" x14ac:dyDescent="0.25">
      <c r="A15" s="478" t="s">
        <v>96</v>
      </c>
      <c r="B15" s="63"/>
      <c r="C15" s="479">
        <v>22424.761466811295</v>
      </c>
      <c r="D15" s="481">
        <v>0.32218919670874319</v>
      </c>
      <c r="E15" s="479">
        <v>19969.99228637393</v>
      </c>
      <c r="F15" s="481">
        <v>0.31772530887307421</v>
      </c>
      <c r="G15" s="481">
        <v>0.12292289076707963</v>
      </c>
      <c r="H15" s="481"/>
      <c r="J15" s="479">
        <v>64076.260566311234</v>
      </c>
      <c r="K15" s="481">
        <v>0.31429446407314821</v>
      </c>
      <c r="L15" s="479">
        <v>56500.389687425632</v>
      </c>
      <c r="M15" s="481">
        <v>0.31150948106713416</v>
      </c>
      <c r="N15" s="481">
        <v>0.13408528544311338</v>
      </c>
      <c r="O15" s="481"/>
    </row>
    <row r="16" spans="1:16" s="3" customFormat="1" ht="15" customHeight="1" x14ac:dyDescent="0.25">
      <c r="A16" s="482" t="s">
        <v>97</v>
      </c>
      <c r="B16" s="63"/>
      <c r="C16" s="483">
        <v>75.990260948731859</v>
      </c>
      <c r="D16" s="474">
        <v>1.0917949414532215E-3</v>
      </c>
      <c r="E16" s="483">
        <v>500.17999307953073</v>
      </c>
      <c r="F16" s="474">
        <v>7.9579321070525084E-3</v>
      </c>
      <c r="G16" s="474">
        <v>-0.84807416929879265</v>
      </c>
      <c r="H16" s="474"/>
      <c r="J16" s="483">
        <v>939.69196135551852</v>
      </c>
      <c r="K16" s="474">
        <v>4.6091950244574083E-3</v>
      </c>
      <c r="L16" s="483">
        <v>420.61128001187245</v>
      </c>
      <c r="M16" s="474">
        <v>2.3189999625195757E-3</v>
      </c>
      <c r="N16" s="474">
        <v>1.2341102248351357</v>
      </c>
      <c r="O16" s="474"/>
    </row>
    <row r="17" spans="1:15" s="3" customFormat="1" ht="15" customHeight="1" thickBot="1" x14ac:dyDescent="0.3">
      <c r="A17" s="272" t="s">
        <v>121</v>
      </c>
      <c r="B17" s="63"/>
      <c r="C17" s="333">
        <v>-44.781421471740401</v>
      </c>
      <c r="D17" s="457">
        <v>-6.4339994130190926E-4</v>
      </c>
      <c r="E17" s="333">
        <v>-81.8557488411424</v>
      </c>
      <c r="F17" s="273">
        <v>-1.3023361607072067E-3</v>
      </c>
      <c r="G17" s="457">
        <v>-0.45292270725361283</v>
      </c>
      <c r="H17" s="457"/>
      <c r="J17" s="333">
        <v>-166.28360760249871</v>
      </c>
      <c r="K17" s="457">
        <v>-8.1562214888448569E-4</v>
      </c>
      <c r="L17" s="333">
        <v>-186.50149296507001</v>
      </c>
      <c r="M17" s="273">
        <v>-1.0282580989830665E-3</v>
      </c>
      <c r="N17" s="457">
        <v>-0.10840602421535539</v>
      </c>
      <c r="O17" s="457"/>
    </row>
    <row r="18" spans="1:15" s="48" customFormat="1" ht="15" customHeight="1" thickBot="1" x14ac:dyDescent="0.3">
      <c r="A18" s="493" t="s">
        <v>155</v>
      </c>
      <c r="B18" s="42"/>
      <c r="C18" s="475">
        <v>9638.2905038669578</v>
      </c>
      <c r="D18" s="273">
        <v>0.13847875615900457</v>
      </c>
      <c r="E18" s="475">
        <v>8459.5690013227504</v>
      </c>
      <c r="F18" s="452">
        <v>0.13459289995381357</v>
      </c>
      <c r="G18" s="273">
        <v>0.13933588133862385</v>
      </c>
      <c r="H18" s="477">
        <v>0.13635847749118901</v>
      </c>
      <c r="J18" s="475">
        <v>28036.516746764639</v>
      </c>
      <c r="K18" s="273">
        <v>0.13751929228584059</v>
      </c>
      <c r="L18" s="475">
        <v>24716.302668756281</v>
      </c>
      <c r="M18" s="452">
        <v>0.13627096487010626</v>
      </c>
      <c r="N18" s="273">
        <v>0.13433295920127319</v>
      </c>
      <c r="O18" s="477">
        <v>0.16332740995586592</v>
      </c>
    </row>
    <row r="19" spans="1:15" s="48" customFormat="1" ht="15" customHeight="1" x14ac:dyDescent="0.25">
      <c r="A19" s="484" t="s">
        <v>98</v>
      </c>
      <c r="B19" s="41"/>
      <c r="C19" s="479">
        <v>93.591052371408736</v>
      </c>
      <c r="D19" s="485">
        <v>1.3446754395714812E-3</v>
      </c>
      <c r="E19" s="479">
        <v>137.62950436017977</v>
      </c>
      <c r="F19" s="485">
        <v>2.1897042400323458E-3</v>
      </c>
      <c r="G19" s="481">
        <v>-0.31997827931953693</v>
      </c>
      <c r="H19" s="470"/>
      <c r="J19" s="479">
        <v>66.740351681931301</v>
      </c>
      <c r="K19" s="485">
        <v>3.2736184787528704E-4</v>
      </c>
      <c r="L19" s="479">
        <v>483.59434213138928</v>
      </c>
      <c r="M19" s="485">
        <v>2.6662510364574995E-3</v>
      </c>
      <c r="N19" s="481">
        <v>-0.86199104111148095</v>
      </c>
      <c r="O19" s="470"/>
    </row>
    <row r="20" spans="1:15" s="48" customFormat="1" ht="15" customHeight="1" thickBot="1" x14ac:dyDescent="0.3">
      <c r="A20" s="16" t="s">
        <v>154</v>
      </c>
      <c r="B20" s="63"/>
      <c r="C20" s="333">
        <v>-132.801136356911</v>
      </c>
      <c r="D20" s="273">
        <v>-1.9080288326886522E-3</v>
      </c>
      <c r="E20" s="333">
        <v>-16.220696116201701</v>
      </c>
      <c r="F20" s="273">
        <v>-2.5807349395788143E-4</v>
      </c>
      <c r="G20" s="273">
        <v>7.1871416248446565</v>
      </c>
      <c r="H20" s="273"/>
      <c r="J20" s="333">
        <v>-74.692273958208602</v>
      </c>
      <c r="K20" s="273">
        <v>-3.6636607702482496E-4</v>
      </c>
      <c r="L20" s="333">
        <v>149.0369718363641</v>
      </c>
      <c r="M20" s="273">
        <v>8.2170105398220367E-4</v>
      </c>
      <c r="N20" s="273" t="s">
        <v>65</v>
      </c>
      <c r="O20" s="273"/>
    </row>
    <row r="21" spans="1:15" s="48" customFormat="1" ht="15" customHeight="1" x14ac:dyDescent="0.25">
      <c r="A21" s="486" t="s">
        <v>23</v>
      </c>
      <c r="B21" s="63"/>
      <c r="C21" s="479">
        <v>1908.6332014064087</v>
      </c>
      <c r="D21" s="480"/>
      <c r="E21" s="479">
        <v>1707.2222096675555</v>
      </c>
      <c r="F21" s="481"/>
      <c r="G21" s="481">
        <v>0.11797585024275992</v>
      </c>
      <c r="H21" s="480"/>
      <c r="J21" s="479">
        <v>5580.4940194181954</v>
      </c>
      <c r="K21" s="480"/>
      <c r="L21" s="479">
        <v>5381.5537534151563</v>
      </c>
      <c r="M21" s="481"/>
      <c r="N21" s="481">
        <v>3.6967068456166707E-2</v>
      </c>
      <c r="O21" s="480"/>
    </row>
    <row r="22" spans="1:15" s="48" customFormat="1" ht="15" customHeight="1" thickBot="1" x14ac:dyDescent="0.3">
      <c r="A22" s="488" t="s">
        <v>30</v>
      </c>
      <c r="B22" s="352"/>
      <c r="C22" s="450">
        <v>849.99003337632507</v>
      </c>
      <c r="D22" s="273"/>
      <c r="E22" s="450">
        <v>720.9306919714702</v>
      </c>
      <c r="F22" s="273"/>
      <c r="G22" s="273">
        <v>0.17901768206306601</v>
      </c>
      <c r="H22" s="273"/>
      <c r="J22" s="450">
        <v>2165.3704009690609</v>
      </c>
      <c r="K22" s="273"/>
      <c r="L22" s="450">
        <v>2577.8356332957496</v>
      </c>
      <c r="M22" s="273"/>
      <c r="N22" s="273">
        <v>-0.16000447313211896</v>
      </c>
      <c r="O22" s="273"/>
    </row>
    <row r="23" spans="1:15" s="3" customFormat="1" ht="15" customHeight="1" x14ac:dyDescent="0.25">
      <c r="A23" s="486" t="s">
        <v>28</v>
      </c>
      <c r="B23" s="352"/>
      <c r="C23" s="479">
        <v>1058.6431680300839</v>
      </c>
      <c r="D23" s="481"/>
      <c r="E23" s="479">
        <v>986.29151769608541</v>
      </c>
      <c r="F23" s="481"/>
      <c r="G23" s="481">
        <v>7.3357267132345694E-2</v>
      </c>
      <c r="H23" s="481"/>
      <c r="J23" s="479">
        <v>3415.1236184491354</v>
      </c>
      <c r="K23" s="481"/>
      <c r="L23" s="479">
        <v>2803.7181201194062</v>
      </c>
      <c r="M23" s="481"/>
      <c r="N23" s="481">
        <v>0.21806953200548218</v>
      </c>
      <c r="O23" s="481"/>
    </row>
    <row r="24" spans="1:15" s="3" customFormat="1" ht="15" customHeight="1" x14ac:dyDescent="0.25">
      <c r="A24" s="487" t="s">
        <v>29</v>
      </c>
      <c r="B24" s="63"/>
      <c r="C24" s="483">
        <v>-49.083737005709686</v>
      </c>
      <c r="D24" s="474"/>
      <c r="E24" s="483">
        <v>-322.06075436073507</v>
      </c>
      <c r="F24" s="474"/>
      <c r="G24" s="474">
        <v>-0.84759478967520585</v>
      </c>
      <c r="H24" s="474"/>
      <c r="J24" s="483">
        <v>-249.09250352781689</v>
      </c>
      <c r="K24" s="474"/>
      <c r="L24" s="483">
        <v>739.0972346759911</v>
      </c>
      <c r="M24" s="474"/>
      <c r="N24" s="474">
        <v>-1.3370226430856764</v>
      </c>
      <c r="O24" s="474"/>
    </row>
    <row r="25" spans="1:15" s="3" customFormat="1" ht="12" x14ac:dyDescent="0.25">
      <c r="A25" s="487" t="s">
        <v>149</v>
      </c>
      <c r="B25" s="63"/>
      <c r="C25" s="483">
        <v>-100.23494600949495</v>
      </c>
      <c r="D25" s="472"/>
      <c r="E25" s="483">
        <v>-17.090966213219122</v>
      </c>
      <c r="F25" s="474"/>
      <c r="G25" s="474">
        <v>4.8647910690951788</v>
      </c>
      <c r="H25" s="472"/>
      <c r="J25" s="483">
        <v>-147.44783958139251</v>
      </c>
      <c r="K25" s="472"/>
      <c r="L25" s="483">
        <v>-133.99522226924441</v>
      </c>
      <c r="M25" s="474"/>
      <c r="N25" s="474">
        <v>0.10039624610732001</v>
      </c>
      <c r="O25" s="472"/>
    </row>
    <row r="26" spans="1:15" s="48" customFormat="1" ht="15" customHeight="1" thickBot="1" x14ac:dyDescent="0.3">
      <c r="A26" s="488" t="s">
        <v>99</v>
      </c>
      <c r="B26" s="352"/>
      <c r="C26" s="333">
        <v>-86.098911764350802</v>
      </c>
      <c r="D26" s="457"/>
      <c r="E26" s="333">
        <v>-94.6825438032877</v>
      </c>
      <c r="F26" s="273"/>
      <c r="G26" s="273">
        <v>-9.0656964780860161E-2</v>
      </c>
      <c r="H26" s="273"/>
      <c r="J26" s="333">
        <v>-100.80222095119839</v>
      </c>
      <c r="K26" s="457"/>
      <c r="L26" s="333">
        <v>-79.611454943389205</v>
      </c>
      <c r="M26" s="273"/>
      <c r="N26" s="273">
        <v>0.26617734876064891</v>
      </c>
      <c r="O26" s="273"/>
    </row>
    <row r="27" spans="1:15" s="3" customFormat="1" ht="15" customHeight="1" thickBot="1" x14ac:dyDescent="0.3">
      <c r="A27" s="272" t="s">
        <v>100</v>
      </c>
      <c r="B27" s="41"/>
      <c r="C27" s="454">
        <v>823.22557325052844</v>
      </c>
      <c r="D27" s="250"/>
      <c r="E27" s="454">
        <v>552.4572533188433</v>
      </c>
      <c r="F27" s="456"/>
      <c r="G27" s="452">
        <v>0.49011632720009701</v>
      </c>
      <c r="H27" s="452"/>
      <c r="J27" s="454">
        <v>2917.7810543887272</v>
      </c>
      <c r="K27" s="250"/>
      <c r="L27" s="454">
        <v>3329.2086775827643</v>
      </c>
      <c r="M27" s="456"/>
      <c r="N27" s="452">
        <v>-0.12358120593773114</v>
      </c>
      <c r="O27" s="452"/>
    </row>
    <row r="28" spans="1:15" s="3" customFormat="1" ht="15" customHeight="1" x14ac:dyDescent="0.25">
      <c r="A28" s="489" t="s">
        <v>101</v>
      </c>
      <c r="B28" s="63"/>
      <c r="C28" s="479">
        <v>8854.2750146019334</v>
      </c>
      <c r="D28" s="481"/>
      <c r="E28" s="479">
        <v>7785.702939759929</v>
      </c>
      <c r="F28" s="481"/>
      <c r="G28" s="481">
        <v>0.13724798943779803</v>
      </c>
      <c r="H28" s="481"/>
      <c r="J28" s="479">
        <v>25126.687614652186</v>
      </c>
      <c r="K28" s="481"/>
      <c r="L28" s="479">
        <v>20754.46267720576</v>
      </c>
      <c r="M28" s="481"/>
      <c r="N28" s="481">
        <v>0.21066432821931635</v>
      </c>
      <c r="O28" s="481"/>
    </row>
    <row r="29" spans="1:15" s="3" customFormat="1" ht="15" customHeight="1" x14ac:dyDescent="0.25">
      <c r="A29" s="490" t="s">
        <v>102</v>
      </c>
      <c r="B29" s="63"/>
      <c r="C29" s="483">
        <v>2731.1197773490717</v>
      </c>
      <c r="D29" s="472"/>
      <c r="E29" s="483">
        <v>2272.8343513578529</v>
      </c>
      <c r="F29" s="474"/>
      <c r="G29" s="474">
        <v>0.20163608743304429</v>
      </c>
      <c r="H29" s="472"/>
      <c r="J29" s="483">
        <v>8074.4129617416111</v>
      </c>
      <c r="K29" s="472"/>
      <c r="L29" s="483">
        <v>6127.5878698146862</v>
      </c>
      <c r="M29" s="474"/>
      <c r="N29" s="474">
        <v>0.31771475714240593</v>
      </c>
      <c r="O29" s="472"/>
    </row>
    <row r="30" spans="1:15" s="3" customFormat="1" ht="15" customHeight="1" thickBot="1" x14ac:dyDescent="0.3">
      <c r="A30" s="272" t="s">
        <v>103</v>
      </c>
      <c r="B30" s="42"/>
      <c r="C30" s="450">
        <v>0</v>
      </c>
      <c r="D30" s="273"/>
      <c r="E30" s="450">
        <v>0</v>
      </c>
      <c r="F30" s="273"/>
      <c r="G30" s="273" t="s">
        <v>65</v>
      </c>
      <c r="H30" s="273"/>
      <c r="J30" s="450">
        <v>0</v>
      </c>
      <c r="K30" s="273"/>
      <c r="L30" s="450">
        <v>0</v>
      </c>
      <c r="M30" s="273"/>
      <c r="N30" s="273" t="s">
        <v>65</v>
      </c>
      <c r="O30" s="273"/>
    </row>
    <row r="31" spans="1:15" s="3" customFormat="1" ht="14.25" customHeight="1" thickBot="1" x14ac:dyDescent="0.3">
      <c r="A31" s="459" t="s">
        <v>104</v>
      </c>
      <c r="B31" s="16"/>
      <c r="C31" s="450">
        <v>6123.1552372528595</v>
      </c>
      <c r="D31" s="466"/>
      <c r="E31" s="450">
        <v>5512.8685884020761</v>
      </c>
      <c r="F31" s="463"/>
      <c r="G31" s="463">
        <v>0.11070219415980631</v>
      </c>
      <c r="H31" s="462"/>
      <c r="J31" s="450">
        <v>17052.274652910575</v>
      </c>
      <c r="K31" s="466"/>
      <c r="L31" s="450">
        <v>14626.874807391076</v>
      </c>
      <c r="M31" s="463"/>
      <c r="N31" s="463">
        <v>0.1658180491360961</v>
      </c>
      <c r="O31" s="462"/>
    </row>
    <row r="32" spans="1:15" s="3" customFormat="1" ht="19.5" customHeight="1" thickBot="1" x14ac:dyDescent="0.3">
      <c r="A32" s="494" t="s">
        <v>105</v>
      </c>
      <c r="B32" s="42"/>
      <c r="C32" s="476">
        <v>5858.4164773083694</v>
      </c>
      <c r="D32" s="477">
        <v>8.4171173976712338E-2</v>
      </c>
      <c r="E32" s="476">
        <v>5380.0711561381322</v>
      </c>
      <c r="F32" s="452">
        <v>8.5597668007586836E-2</v>
      </c>
      <c r="G32" s="452">
        <v>8.8910593798465332E-2</v>
      </c>
      <c r="H32" s="685">
        <v>7.9336351581391185E-2</v>
      </c>
      <c r="J32" s="476">
        <v>16445.327346543585</v>
      </c>
      <c r="K32" s="477">
        <v>8.066443483449609E-2</v>
      </c>
      <c r="L32" s="476">
        <v>14213.185619183629</v>
      </c>
      <c r="M32" s="452">
        <v>7.8363036096512309E-2</v>
      </c>
      <c r="N32" s="452">
        <v>0.15704725085326543</v>
      </c>
      <c r="O32" s="685">
        <v>0.18677255796826731</v>
      </c>
    </row>
    <row r="33" spans="1:15" s="3" customFormat="1" ht="15" customHeight="1" thickBot="1" x14ac:dyDescent="0.3">
      <c r="A33" s="460" t="s">
        <v>106</v>
      </c>
      <c r="B33" s="353"/>
      <c r="C33" s="464">
        <v>264.7387599444906</v>
      </c>
      <c r="D33" s="446">
        <v>3.8036510903548507E-3</v>
      </c>
      <c r="E33" s="464">
        <v>132.79743226394356</v>
      </c>
      <c r="F33" s="463">
        <v>2.1128253120258904E-3</v>
      </c>
      <c r="G33" s="463">
        <v>0.99355330469270697</v>
      </c>
      <c r="H33" s="462"/>
      <c r="J33" s="464">
        <v>606.94730636698887</v>
      </c>
      <c r="K33" s="446">
        <v>2.9770803834259299E-3</v>
      </c>
      <c r="L33" s="464">
        <v>413.6891882074483</v>
      </c>
      <c r="M33" s="463">
        <v>2.2808356730726459E-3</v>
      </c>
      <c r="N33" s="463">
        <v>0.46715776884802107</v>
      </c>
      <c r="O33" s="462"/>
    </row>
    <row r="34" spans="1:15" s="3" customFormat="1" ht="12.9" customHeight="1" x14ac:dyDescent="0.25">
      <c r="A34" s="274"/>
      <c r="B34" s="9"/>
      <c r="C34" s="17"/>
      <c r="D34" s="18"/>
      <c r="E34" s="17"/>
      <c r="F34" s="19"/>
      <c r="G34" s="275"/>
      <c r="H34" s="275"/>
      <c r="J34" s="17"/>
      <c r="K34" s="18"/>
      <c r="L34" s="17"/>
      <c r="M34" s="19"/>
      <c r="N34" s="275"/>
      <c r="O34" s="275"/>
    </row>
    <row r="35" spans="1:15" s="3" customFormat="1" ht="30.9" customHeight="1" x14ac:dyDescent="0.25">
      <c r="A35" s="585" t="s">
        <v>213</v>
      </c>
      <c r="C35" s="447">
        <v>2024</v>
      </c>
      <c r="D35" s="534" t="s">
        <v>82</v>
      </c>
      <c r="E35" s="447">
        <v>2023</v>
      </c>
      <c r="F35" s="534" t="s">
        <v>82</v>
      </c>
      <c r="G35" s="448" t="s">
        <v>135</v>
      </c>
      <c r="H35" s="448" t="s">
        <v>195</v>
      </c>
      <c r="J35" s="447">
        <v>2024</v>
      </c>
      <c r="K35" s="534" t="s">
        <v>82</v>
      </c>
      <c r="L35" s="447">
        <v>2023</v>
      </c>
      <c r="M35" s="534" t="s">
        <v>82</v>
      </c>
      <c r="N35" s="448" t="s">
        <v>135</v>
      </c>
      <c r="O35" s="448" t="s">
        <v>195</v>
      </c>
    </row>
    <row r="36" spans="1:15" s="3" customFormat="1" ht="15" customHeight="1" thickBot="1" x14ac:dyDescent="0.3">
      <c r="A36" s="495" t="s">
        <v>153</v>
      </c>
      <c r="B36" s="13"/>
      <c r="C36" s="530">
        <v>9638.2905038669578</v>
      </c>
      <c r="D36" s="457">
        <v>0.13847875615900457</v>
      </c>
      <c r="E36" s="530">
        <v>8459.5690013227504</v>
      </c>
      <c r="F36" s="457">
        <v>0.13459289995381357</v>
      </c>
      <c r="G36" s="457">
        <v>0.13933588133862385</v>
      </c>
      <c r="H36" s="457">
        <v>0.13635847749118901</v>
      </c>
      <c r="J36" s="530">
        <v>28036.516746764639</v>
      </c>
      <c r="K36" s="457">
        <v>0.13751929228584059</v>
      </c>
      <c r="L36" s="530">
        <v>24716.302668756281</v>
      </c>
      <c r="M36" s="457">
        <v>0.13627096487010626</v>
      </c>
      <c r="N36" s="684">
        <v>0.13433295920127319</v>
      </c>
      <c r="O36" s="457">
        <v>0.16332740995586592</v>
      </c>
    </row>
    <row r="37" spans="1:15" s="3" customFormat="1" ht="15" customHeight="1" x14ac:dyDescent="0.2">
      <c r="A37" s="504" t="s">
        <v>4</v>
      </c>
      <c r="B37" s="48"/>
      <c r="C37" s="531">
        <v>2858.4514905862407</v>
      </c>
      <c r="D37" s="505"/>
      <c r="E37" s="531">
        <v>2468.2002491871153</v>
      </c>
      <c r="F37" s="503"/>
      <c r="G37" s="507">
        <v>0.15811166112946129</v>
      </c>
      <c r="H37" s="508"/>
      <c r="J37" s="531">
        <v>8109.9113507706134</v>
      </c>
      <c r="K37" s="505"/>
      <c r="L37" s="531">
        <v>7179.416401324248</v>
      </c>
      <c r="M37" s="503"/>
      <c r="N37" s="507">
        <v>0.12960593137831311</v>
      </c>
      <c r="O37" s="508"/>
    </row>
    <row r="38" spans="1:15" s="3" customFormat="1" ht="15" customHeight="1" thickBot="1" x14ac:dyDescent="0.3">
      <c r="A38" s="139" t="s">
        <v>107</v>
      </c>
      <c r="B38" s="9"/>
      <c r="C38" s="532">
        <v>1504.1735087793609</v>
      </c>
      <c r="D38" s="457"/>
      <c r="E38" s="532">
        <v>902.04065100893126</v>
      </c>
      <c r="F38" s="506"/>
      <c r="G38" s="457">
        <v>0.66752297371182201</v>
      </c>
      <c r="H38" s="450"/>
      <c r="J38" s="532">
        <v>3897.2282576397633</v>
      </c>
      <c r="K38" s="457"/>
      <c r="L38" s="532">
        <v>1840.8764177603027</v>
      </c>
      <c r="M38" s="506"/>
      <c r="N38" s="457">
        <v>1.1170504549030595</v>
      </c>
      <c r="O38" s="450"/>
    </row>
    <row r="39" spans="1:15" s="48" customFormat="1" ht="15" customHeight="1" thickBot="1" x14ac:dyDescent="0.3">
      <c r="A39" s="502" t="s">
        <v>214</v>
      </c>
      <c r="B39" s="9"/>
      <c r="C39" s="464">
        <v>14000.915503232558</v>
      </c>
      <c r="D39" s="457">
        <v>0.20115905026903833</v>
      </c>
      <c r="E39" s="464">
        <v>11829.809901518796</v>
      </c>
      <c r="F39" s="457">
        <v>0.1882138936745823</v>
      </c>
      <c r="G39" s="457">
        <v>0.18352835927101574</v>
      </c>
      <c r="H39" s="533">
        <v>0.19280233300637506</v>
      </c>
      <c r="J39" s="464">
        <v>40043.656355175015</v>
      </c>
      <c r="K39" s="457">
        <v>0.1964143881438675</v>
      </c>
      <c r="L39" s="464">
        <v>33736.59548784083</v>
      </c>
      <c r="M39" s="457">
        <v>0.18600348442778961</v>
      </c>
      <c r="N39" s="457">
        <v>0.18695012866983984</v>
      </c>
      <c r="O39" s="533">
        <v>0.22616272651719282</v>
      </c>
    </row>
    <row r="40" spans="1:15" s="3" customFormat="1" ht="15" customHeight="1" thickBot="1" x14ac:dyDescent="0.3">
      <c r="A40" s="496" t="s">
        <v>205</v>
      </c>
      <c r="B40" s="501"/>
      <c r="C40" s="531">
        <v>6945.4744165592419</v>
      </c>
      <c r="D40" s="498"/>
      <c r="E40" s="531">
        <v>4976.362436879891</v>
      </c>
      <c r="F40" s="499"/>
      <c r="G40" s="583">
        <v>0.39569303977665182</v>
      </c>
      <c r="H40" s="500"/>
      <c r="J40" s="675">
        <v>15638.375566066263</v>
      </c>
      <c r="K40" s="676"/>
      <c r="L40" s="675">
        <v>11713.48011131362</v>
      </c>
      <c r="M40" s="677"/>
      <c r="N40" s="678">
        <v>0.33507509445990613</v>
      </c>
      <c r="O40" s="679"/>
    </row>
    <row r="41" spans="1:15" s="3" customFormat="1" ht="12.6" customHeight="1" x14ac:dyDescent="0.25">
      <c r="A41" s="497"/>
      <c r="B41" s="48"/>
      <c r="C41" s="497"/>
      <c r="D41" s="497"/>
      <c r="E41" s="497"/>
      <c r="F41" s="497"/>
      <c r="G41" s="48"/>
      <c r="H41" s="497"/>
      <c r="J41" s="48"/>
      <c r="K41" s="48"/>
      <c r="L41" s="48"/>
      <c r="M41" s="48"/>
      <c r="N41" s="48"/>
      <c r="O41" s="48"/>
    </row>
    <row r="42" spans="1:15" s="3" customFormat="1" ht="10.199999999999999" x14ac:dyDescent="0.25">
      <c r="A42" s="15"/>
      <c r="B42" s="16"/>
      <c r="C42" s="137"/>
      <c r="D42" s="93"/>
      <c r="E42" s="137"/>
      <c r="F42" s="93"/>
      <c r="G42" s="138"/>
      <c r="H42" s="49"/>
    </row>
    <row r="43" spans="1:15" s="1" customFormat="1" ht="13.5" customHeight="1" x14ac:dyDescent="0.2">
      <c r="A43" s="724" t="s">
        <v>223</v>
      </c>
      <c r="B43" s="724"/>
      <c r="C43" s="724"/>
      <c r="D43" s="724"/>
      <c r="E43" s="724"/>
      <c r="F43" s="724"/>
      <c r="G43" s="724"/>
      <c r="H43" s="724"/>
    </row>
    <row r="44" spans="1:15" s="3" customFormat="1" ht="13.5" customHeight="1" x14ac:dyDescent="0.25">
      <c r="A44" s="153" t="s">
        <v>224</v>
      </c>
    </row>
    <row r="45" spans="1:15" s="3" customFormat="1" ht="13.5" customHeight="1" x14ac:dyDescent="0.25">
      <c r="A45" s="724" t="s">
        <v>225</v>
      </c>
      <c r="B45" s="724"/>
      <c r="C45" s="724"/>
      <c r="D45" s="724"/>
      <c r="E45" s="724"/>
      <c r="F45" s="724"/>
      <c r="G45" s="724"/>
      <c r="H45" s="724"/>
    </row>
    <row r="46" spans="1:15" s="3" customFormat="1" ht="13.5" customHeight="1" x14ac:dyDescent="0.25">
      <c r="A46" s="726" t="s">
        <v>226</v>
      </c>
      <c r="B46" s="726"/>
      <c r="C46" s="726"/>
      <c r="D46" s="726"/>
      <c r="E46" s="726"/>
      <c r="F46" s="726"/>
      <c r="G46" s="726"/>
      <c r="H46" s="726"/>
      <c r="J46" s="50"/>
      <c r="K46" s="50"/>
      <c r="L46" s="50"/>
      <c r="M46" s="50"/>
      <c r="N46" s="50"/>
      <c r="O46" s="50"/>
    </row>
    <row r="47" spans="1:15" s="3" customFormat="1" ht="13.5" customHeight="1" x14ac:dyDescent="0.25">
      <c r="A47" s="726" t="s">
        <v>227</v>
      </c>
      <c r="B47" s="726"/>
      <c r="C47" s="726"/>
      <c r="D47" s="726"/>
      <c r="E47" s="726"/>
      <c r="F47" s="726"/>
      <c r="G47" s="726"/>
      <c r="H47" s="726"/>
    </row>
    <row r="48" spans="1:15" s="3" customFormat="1" ht="13.5" customHeight="1" x14ac:dyDescent="0.25">
      <c r="A48" s="726" t="s">
        <v>228</v>
      </c>
      <c r="B48" s="726"/>
      <c r="C48" s="726"/>
      <c r="D48" s="726"/>
      <c r="E48" s="726"/>
      <c r="F48" s="726"/>
      <c r="G48" s="726"/>
      <c r="H48" s="726"/>
    </row>
    <row r="49" spans="1:15" s="3" customFormat="1" ht="13.5" customHeight="1" x14ac:dyDescent="0.25">
      <c r="A49" s="726" t="s">
        <v>229</v>
      </c>
      <c r="B49" s="726"/>
      <c r="C49" s="726"/>
      <c r="D49" s="726"/>
      <c r="E49" s="726"/>
      <c r="F49" s="726"/>
      <c r="G49" s="726"/>
      <c r="H49" s="726"/>
      <c r="O49" s="670"/>
    </row>
    <row r="50" spans="1:15" s="3" customFormat="1" ht="13.5" customHeight="1" x14ac:dyDescent="0.25">
      <c r="A50" s="726" t="s">
        <v>252</v>
      </c>
      <c r="B50" s="726"/>
      <c r="C50" s="726"/>
      <c r="D50" s="726"/>
      <c r="E50" s="726"/>
      <c r="F50" s="726"/>
      <c r="G50" s="726"/>
      <c r="H50" s="726"/>
      <c r="J50" s="671"/>
      <c r="K50" s="671"/>
      <c r="L50" s="671"/>
      <c r="N50" s="671"/>
      <c r="O50" s="670"/>
    </row>
    <row r="51" spans="1:15" s="3" customFormat="1" ht="11.1" customHeight="1" x14ac:dyDescent="0.25">
      <c r="A51" s="725"/>
      <c r="B51" s="725"/>
      <c r="C51" s="725"/>
      <c r="D51" s="725"/>
      <c r="E51" s="725"/>
      <c r="F51" s="725"/>
      <c r="G51" s="725"/>
      <c r="H51" s="725"/>
      <c r="J51" s="671"/>
      <c r="K51" s="671"/>
      <c r="L51" s="671"/>
      <c r="N51" s="671"/>
      <c r="O51" s="670"/>
    </row>
    <row r="52" spans="1:15" s="51" customFormat="1" ht="15.75" customHeight="1" x14ac:dyDescent="0.25">
      <c r="A52" s="725"/>
      <c r="B52" s="725"/>
      <c r="C52" s="725"/>
      <c r="D52" s="725"/>
      <c r="E52" s="725"/>
      <c r="F52" s="725"/>
      <c r="G52" s="725"/>
      <c r="H52" s="725"/>
      <c r="J52" s="671"/>
      <c r="K52" s="671"/>
      <c r="L52" s="671"/>
      <c r="M52" s="671"/>
      <c r="N52" s="671"/>
      <c r="O52" s="672"/>
    </row>
    <row r="53" spans="1:15" s="51" customFormat="1" ht="15.75" customHeight="1" x14ac:dyDescent="0.25">
      <c r="A53" s="726"/>
      <c r="B53" s="726"/>
      <c r="C53" s="726"/>
      <c r="D53" s="726"/>
      <c r="E53" s="726"/>
      <c r="F53" s="726"/>
      <c r="G53" s="726"/>
      <c r="H53" s="726"/>
      <c r="J53" s="671"/>
      <c r="K53" s="671"/>
      <c r="L53" s="671"/>
      <c r="M53" s="671"/>
      <c r="N53" s="671"/>
      <c r="O53" s="672"/>
    </row>
    <row r="54" spans="1:15" s="51" customFormat="1" ht="15.75" customHeight="1" x14ac:dyDescent="0.25">
      <c r="B54" s="52"/>
      <c r="C54" s="53"/>
      <c r="D54" s="53"/>
      <c r="E54" s="53"/>
      <c r="F54" s="53"/>
      <c r="G54" s="53"/>
      <c r="H54" s="53"/>
      <c r="J54" s="52"/>
      <c r="K54" s="52"/>
      <c r="L54" s="52"/>
      <c r="M54" s="52"/>
      <c r="N54" s="52"/>
      <c r="O54" s="673"/>
    </row>
    <row r="55" spans="1:15" s="51" customFormat="1" ht="15.75" customHeight="1" x14ac:dyDescent="0.25">
      <c r="A55" s="54"/>
      <c r="B55" s="52"/>
      <c r="C55" s="53"/>
      <c r="D55" s="53"/>
      <c r="E55" s="53"/>
      <c r="F55" s="53"/>
      <c r="G55" s="53"/>
      <c r="H55" s="53"/>
      <c r="J55" s="52"/>
      <c r="K55" s="52"/>
      <c r="L55" s="52"/>
      <c r="M55" s="52"/>
      <c r="N55" s="52"/>
      <c r="O55" s="673"/>
    </row>
    <row r="56" spans="1:15" ht="16.2" x14ac:dyDescent="0.25">
      <c r="A56" s="54"/>
      <c r="B56" s="52"/>
      <c r="C56" s="53"/>
      <c r="D56" s="53"/>
      <c r="E56" s="53"/>
      <c r="F56" s="53"/>
      <c r="G56" s="53"/>
      <c r="H56" s="53"/>
      <c r="J56" s="52"/>
      <c r="K56" s="52"/>
      <c r="L56" s="52"/>
      <c r="M56" s="52"/>
      <c r="N56" s="52"/>
      <c r="O56" s="673"/>
    </row>
    <row r="57" spans="1:15" x14ac:dyDescent="0.25">
      <c r="A57" s="55"/>
      <c r="B57" s="52"/>
      <c r="C57" s="53"/>
      <c r="D57" s="53"/>
      <c r="E57" s="53"/>
      <c r="F57" s="53"/>
      <c r="G57" s="53"/>
      <c r="H57" s="53"/>
      <c r="J57" s="52"/>
      <c r="K57" s="52"/>
      <c r="L57" s="52"/>
      <c r="M57" s="52"/>
      <c r="N57" s="52"/>
      <c r="O57" s="673"/>
    </row>
  </sheetData>
  <mergeCells count="15">
    <mergeCell ref="A51:H51"/>
    <mergeCell ref="A52:H52"/>
    <mergeCell ref="A53:H53"/>
    <mergeCell ref="A45:H45"/>
    <mergeCell ref="A46:H46"/>
    <mergeCell ref="A47:H47"/>
    <mergeCell ref="A48:H48"/>
    <mergeCell ref="A49:H49"/>
    <mergeCell ref="A50:H50"/>
    <mergeCell ref="J5:O5"/>
    <mergeCell ref="A3:O3"/>
    <mergeCell ref="A1:O1"/>
    <mergeCell ref="A2:O2"/>
    <mergeCell ref="A43:H43"/>
    <mergeCell ref="C5:H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61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6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9"/>
  <sheetViews>
    <sheetView showGridLines="0" zoomScale="92" zoomScaleNormal="100" zoomScaleSheetLayoutView="110" workbookViewId="0">
      <selection activeCell="A26" sqref="A26"/>
    </sheetView>
  </sheetViews>
  <sheetFormatPr baseColWidth="10" defaultColWidth="9.88671875" defaultRowHeight="10.199999999999999" x14ac:dyDescent="0.2"/>
  <cols>
    <col min="1" max="1" width="51.109375" style="1" customWidth="1"/>
    <col min="2" max="2" width="1.6640625" style="27" customWidth="1"/>
    <col min="3" max="7" width="8.6640625" style="27" customWidth="1"/>
    <col min="8" max="8" width="11.88671875" style="27" customWidth="1"/>
    <col min="9" max="9" width="2.6640625" style="262" customWidth="1"/>
    <col min="10" max="14" width="8.6640625" style="262" customWidth="1"/>
    <col min="15" max="15" width="11.6640625" style="262" customWidth="1"/>
    <col min="16" max="16384" width="9.88671875" style="262"/>
  </cols>
  <sheetData>
    <row r="1" spans="1:15" s="42" customFormat="1" ht="15" customHeight="1" x14ac:dyDescent="0.25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</row>
    <row r="2" spans="1:15" s="42" customFormat="1" ht="15" customHeight="1" thickBot="1" x14ac:dyDescent="0.3">
      <c r="A2" s="727" t="s">
        <v>83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727"/>
      <c r="O2" s="727"/>
    </row>
    <row r="3" spans="1:15" s="42" customFormat="1" ht="11.1" customHeight="1" x14ac:dyDescent="0.25">
      <c r="A3" s="721" t="s">
        <v>91</v>
      </c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</row>
    <row r="4" spans="1:15" s="42" customFormat="1" ht="11.1" customHeight="1" x14ac:dyDescent="0.25">
      <c r="A4" s="2"/>
      <c r="B4" s="34"/>
      <c r="C4" s="34"/>
      <c r="D4" s="34"/>
      <c r="E4" s="34"/>
      <c r="F4" s="34"/>
      <c r="G4" s="34"/>
      <c r="H4" s="34"/>
      <c r="J4" s="34"/>
      <c r="K4" s="34"/>
      <c r="L4" s="34"/>
      <c r="M4" s="34"/>
      <c r="N4" s="34"/>
      <c r="O4" s="34"/>
    </row>
    <row r="5" spans="1:15" s="42" customFormat="1" ht="15" customHeight="1" x14ac:dyDescent="0.3">
      <c r="A5" s="2"/>
      <c r="B5" s="34"/>
      <c r="C5" s="720" t="s">
        <v>250</v>
      </c>
      <c r="D5" s="720"/>
      <c r="E5" s="720"/>
      <c r="F5" s="720"/>
      <c r="G5" s="720"/>
      <c r="H5" s="720"/>
      <c r="J5" s="720" t="s">
        <v>251</v>
      </c>
      <c r="K5" s="720"/>
      <c r="L5" s="720"/>
      <c r="M5" s="720"/>
      <c r="N5" s="720"/>
      <c r="O5" s="720"/>
    </row>
    <row r="6" spans="1:15" s="249" customFormat="1" ht="30.75" customHeight="1" x14ac:dyDescent="0.25">
      <c r="A6" s="97"/>
      <c r="B6" s="69"/>
      <c r="C6" s="509">
        <v>2024</v>
      </c>
      <c r="D6" s="510" t="s">
        <v>82</v>
      </c>
      <c r="E6" s="509">
        <v>2023</v>
      </c>
      <c r="F6" s="510" t="s">
        <v>82</v>
      </c>
      <c r="G6" s="509" t="s">
        <v>135</v>
      </c>
      <c r="H6" s="509" t="s">
        <v>253</v>
      </c>
      <c r="J6" s="509">
        <v>2024</v>
      </c>
      <c r="K6" s="510" t="s">
        <v>82</v>
      </c>
      <c r="L6" s="509">
        <v>2023</v>
      </c>
      <c r="M6" s="510" t="s">
        <v>82</v>
      </c>
      <c r="N6" s="509" t="s">
        <v>135</v>
      </c>
      <c r="O6" s="509" t="s">
        <v>253</v>
      </c>
    </row>
    <row r="7" spans="1:15" s="42" customFormat="1" ht="15.75" customHeight="1" x14ac:dyDescent="0.25">
      <c r="A7" s="512" t="s">
        <v>116</v>
      </c>
      <c r="B7" s="63"/>
      <c r="C7" s="467">
        <v>3250.4142660284583</v>
      </c>
      <c r="D7" s="467"/>
      <c r="E7" s="467">
        <v>3232.7786040167121</v>
      </c>
      <c r="F7" s="467"/>
      <c r="G7" s="470">
        <v>5.4552643938665657E-3</v>
      </c>
      <c r="H7" s="470">
        <v>5.4552643952749946E-3</v>
      </c>
      <c r="J7" s="467">
        <v>9834.8501806454624</v>
      </c>
      <c r="K7" s="467"/>
      <c r="L7" s="467">
        <v>9363.191358476246</v>
      </c>
      <c r="M7" s="467"/>
      <c r="N7" s="470">
        <v>5.037372452526423E-2</v>
      </c>
      <c r="O7" s="470">
        <v>5.0373724530936803E-2</v>
      </c>
    </row>
    <row r="8" spans="1:15" s="42" customFormat="1" ht="15.75" customHeight="1" x14ac:dyDescent="0.25">
      <c r="A8" s="513" t="s">
        <v>117</v>
      </c>
      <c r="B8" s="63"/>
      <c r="C8" s="472">
        <v>629.03078650830309</v>
      </c>
      <c r="D8" s="472"/>
      <c r="E8" s="472">
        <v>633.21353446111766</v>
      </c>
      <c r="F8" s="472"/>
      <c r="G8" s="474">
        <v>-6.6055883602902377E-3</v>
      </c>
      <c r="H8" s="474">
        <v>-6.6055883602902377E-3</v>
      </c>
      <c r="J8" s="472">
        <v>1904.4630846716245</v>
      </c>
      <c r="K8" s="472"/>
      <c r="L8" s="472">
        <v>1813.8804606651895</v>
      </c>
      <c r="M8" s="472"/>
      <c r="N8" s="474">
        <v>4.9938585243493039E-2</v>
      </c>
      <c r="O8" s="474">
        <v>4.9938585391541723E-2</v>
      </c>
    </row>
    <row r="9" spans="1:15" s="42" customFormat="1" ht="15.75" customHeight="1" thickBot="1" x14ac:dyDescent="0.3">
      <c r="A9" s="514" t="s">
        <v>64</v>
      </c>
      <c r="B9" s="63"/>
      <c r="C9" s="449">
        <v>67.163903683469982</v>
      </c>
      <c r="D9" s="449"/>
      <c r="E9" s="449">
        <v>61.280877610236757</v>
      </c>
      <c r="F9" s="515"/>
      <c r="G9" s="457">
        <v>9.600100884081475E-2</v>
      </c>
      <c r="H9" s="515"/>
      <c r="J9" s="449">
        <v>65.500004611094823</v>
      </c>
      <c r="K9" s="449"/>
      <c r="L9" s="449">
        <v>61.359089225494067</v>
      </c>
      <c r="M9" s="515"/>
      <c r="N9" s="457">
        <v>6.7486584919520753E-2</v>
      </c>
      <c r="O9" s="515"/>
    </row>
    <row r="10" spans="1:15" s="42" customFormat="1" ht="15.75" customHeight="1" x14ac:dyDescent="0.25">
      <c r="A10" s="276" t="s">
        <v>93</v>
      </c>
      <c r="B10" s="63"/>
      <c r="C10" s="479">
        <v>42533.094980165115</v>
      </c>
      <c r="D10" s="480"/>
      <c r="E10" s="454">
        <v>39023.876339811992</v>
      </c>
      <c r="F10" s="586"/>
      <c r="G10" s="480"/>
      <c r="H10" s="586"/>
      <c r="J10" s="479">
        <v>125455.27273928613</v>
      </c>
      <c r="K10" s="480"/>
      <c r="L10" s="479">
        <v>111717.29642422953</v>
      </c>
      <c r="M10" s="586"/>
      <c r="N10" s="480"/>
      <c r="O10" s="586"/>
    </row>
    <row r="11" spans="1:15" s="42" customFormat="1" ht="15.75" customHeight="1" thickBot="1" x14ac:dyDescent="0.3">
      <c r="A11" s="514" t="s">
        <v>94</v>
      </c>
      <c r="B11" s="63"/>
      <c r="C11" s="333">
        <v>12.5171351759678</v>
      </c>
      <c r="D11" s="515"/>
      <c r="E11" s="587">
        <v>11.363181427953901</v>
      </c>
      <c r="F11" s="469"/>
      <c r="G11" s="515"/>
      <c r="H11" s="469"/>
      <c r="J11" s="333">
        <v>1.1022341713888999</v>
      </c>
      <c r="K11" s="515"/>
      <c r="L11" s="333">
        <v>23.060526569840697</v>
      </c>
      <c r="M11" s="469"/>
      <c r="N11" s="515"/>
      <c r="O11" s="469"/>
    </row>
    <row r="12" spans="1:15" s="42" customFormat="1" ht="15.75" customHeight="1" thickBot="1" x14ac:dyDescent="0.3">
      <c r="A12" s="516" t="s">
        <v>118</v>
      </c>
      <c r="B12" s="352"/>
      <c r="C12" s="458">
        <v>42545.612115341079</v>
      </c>
      <c r="D12" s="349">
        <v>1</v>
      </c>
      <c r="E12" s="351">
        <v>39035.239521239942</v>
      </c>
      <c r="F12" s="349">
        <v>1</v>
      </c>
      <c r="G12" s="349">
        <v>8.9928296512464367E-2</v>
      </c>
      <c r="H12" s="349">
        <v>6.7075775431910012E-2</v>
      </c>
      <c r="J12" s="458">
        <v>125456.3749734575</v>
      </c>
      <c r="K12" s="349">
        <v>1</v>
      </c>
      <c r="L12" s="458">
        <v>111740.3569507994</v>
      </c>
      <c r="M12" s="349">
        <v>1</v>
      </c>
      <c r="N12" s="349">
        <v>0.12274900847772874</v>
      </c>
      <c r="O12" s="349">
        <v>0.12001639130836761</v>
      </c>
    </row>
    <row r="13" spans="1:15" s="42" customFormat="1" ht="15.75" customHeight="1" thickBot="1" x14ac:dyDescent="0.3">
      <c r="A13" s="276" t="s">
        <v>95</v>
      </c>
      <c r="B13" s="352"/>
      <c r="C13" s="461">
        <v>21854.824398417895</v>
      </c>
      <c r="D13" s="273">
        <v>0.5136798676011407</v>
      </c>
      <c r="E13" s="333">
        <v>20346.440180017045</v>
      </c>
      <c r="F13" s="273">
        <v>0.52123262030827544</v>
      </c>
      <c r="G13" s="273"/>
      <c r="H13" s="273"/>
      <c r="J13" s="461">
        <v>64930.005847580978</v>
      </c>
      <c r="K13" s="273">
        <v>0.51755047012412136</v>
      </c>
      <c r="L13" s="461">
        <v>58497.394604842404</v>
      </c>
      <c r="M13" s="273">
        <v>0.52351179288427996</v>
      </c>
      <c r="N13" s="273"/>
      <c r="O13" s="273"/>
    </row>
    <row r="14" spans="1:15" s="42" customFormat="1" ht="15.75" customHeight="1" thickBot="1" x14ac:dyDescent="0.3">
      <c r="A14" s="516" t="s">
        <v>2</v>
      </c>
      <c r="B14" s="63"/>
      <c r="C14" s="347">
        <v>20690.787716923183</v>
      </c>
      <c r="D14" s="477">
        <v>0.48632013239885924</v>
      </c>
      <c r="E14" s="653">
        <v>18688.799341222897</v>
      </c>
      <c r="F14" s="477">
        <v>0.47876737969172461</v>
      </c>
      <c r="G14" s="477">
        <v>0.10712236453223567</v>
      </c>
      <c r="H14" s="477">
        <v>8.4375029535677104E-2</v>
      </c>
      <c r="J14" s="347">
        <v>60526.369125876539</v>
      </c>
      <c r="K14" s="477">
        <v>0.48244952987587886</v>
      </c>
      <c r="L14" s="347">
        <v>53242.962345956985</v>
      </c>
      <c r="M14" s="477">
        <v>0.47648820711571999</v>
      </c>
      <c r="N14" s="477">
        <v>0.13679567137144133</v>
      </c>
      <c r="O14" s="477">
        <v>0.1338956575099568</v>
      </c>
    </row>
    <row r="15" spans="1:15" s="42" customFormat="1" ht="15.75" customHeight="1" x14ac:dyDescent="0.25">
      <c r="A15" s="511" t="s">
        <v>96</v>
      </c>
      <c r="B15" s="44"/>
      <c r="C15" s="480">
        <v>13970.981979030919</v>
      </c>
      <c r="D15" s="470">
        <v>0.32837656539423177</v>
      </c>
      <c r="E15" s="467">
        <v>12369.857332163827</v>
      </c>
      <c r="F15" s="470">
        <v>0.31688949482257212</v>
      </c>
      <c r="G15" s="470"/>
      <c r="H15" s="470"/>
      <c r="J15" s="480">
        <v>40325.422833834898</v>
      </c>
      <c r="K15" s="470">
        <v>0.32142984238438621</v>
      </c>
      <c r="L15" s="480">
        <v>35680.34302593115</v>
      </c>
      <c r="M15" s="470">
        <v>0.31931473998818194</v>
      </c>
      <c r="N15" s="470"/>
      <c r="O15" s="470"/>
    </row>
    <row r="16" spans="1:15" s="42" customFormat="1" ht="15.75" customHeight="1" x14ac:dyDescent="0.25">
      <c r="A16" s="517" t="s">
        <v>97</v>
      </c>
      <c r="C16" s="518">
        <v>35.747724985951002</v>
      </c>
      <c r="D16" s="470">
        <v>8.402211934109441E-4</v>
      </c>
      <c r="E16" s="518">
        <v>343.98503518867943</v>
      </c>
      <c r="F16" s="470">
        <v>-1.4587302765546332E-3</v>
      </c>
      <c r="G16" s="470"/>
      <c r="H16" s="470"/>
      <c r="J16" s="518">
        <v>632.69287843224026</v>
      </c>
      <c r="K16" s="470">
        <v>5.0431305588583882E-3</v>
      </c>
      <c r="L16" s="518">
        <v>131.73969761626861</v>
      </c>
      <c r="M16" s="470">
        <v>1.1789804615916447E-3</v>
      </c>
      <c r="N16" s="470"/>
      <c r="O16" s="470"/>
    </row>
    <row r="17" spans="1:15" s="42" customFormat="1" ht="15.75" customHeight="1" thickBot="1" x14ac:dyDescent="0.3">
      <c r="A17" s="276" t="s">
        <v>115</v>
      </c>
      <c r="B17" s="63"/>
      <c r="C17" s="450">
        <v>-26.802237510000001</v>
      </c>
      <c r="D17" s="457">
        <v>-6.2996478784555225E-4</v>
      </c>
      <c r="E17" s="333">
        <v>-56.941885742194692</v>
      </c>
      <c r="F17" s="273">
        <v>-1.4587302765546332E-3</v>
      </c>
      <c r="G17" s="273"/>
      <c r="H17" s="273"/>
      <c r="J17" s="450">
        <v>-114.65830644</v>
      </c>
      <c r="K17" s="457">
        <v>-9.1392969439981018E-4</v>
      </c>
      <c r="L17" s="450">
        <v>-120.9069869721947</v>
      </c>
      <c r="M17" s="273">
        <v>-1.0820350880517723E-3</v>
      </c>
      <c r="N17" s="273"/>
      <c r="O17" s="273"/>
    </row>
    <row r="18" spans="1:15" s="42" customFormat="1" ht="15" customHeight="1" thickBot="1" x14ac:dyDescent="0.3">
      <c r="A18" s="519" t="s">
        <v>148</v>
      </c>
      <c r="B18" s="63"/>
      <c r="C18" s="333">
        <v>6710.8602504163146</v>
      </c>
      <c r="D18" s="273">
        <v>0.15773331059906212</v>
      </c>
      <c r="E18" s="465">
        <v>6031.8988596125819</v>
      </c>
      <c r="F18" s="477">
        <v>0.15452444851351538</v>
      </c>
      <c r="G18" s="477">
        <v>0.11256179962661728</v>
      </c>
      <c r="H18" s="477">
        <v>9.0827109300692044E-2</v>
      </c>
      <c r="I18" s="3"/>
      <c r="J18" s="333">
        <v>19682.9117200494</v>
      </c>
      <c r="K18" s="273">
        <v>0.15689048662703403</v>
      </c>
      <c r="L18" s="333">
        <v>17551.786609381754</v>
      </c>
      <c r="M18" s="477">
        <v>0.15707652175399811</v>
      </c>
      <c r="N18" s="477">
        <v>0.12141926962173311</v>
      </c>
      <c r="O18" s="477">
        <v>0.11973048777977757</v>
      </c>
    </row>
    <row r="19" spans="1:15" s="42" customFormat="1" ht="14.25" customHeight="1" thickBot="1" x14ac:dyDescent="0.3">
      <c r="A19" s="520" t="s">
        <v>157</v>
      </c>
      <c r="B19" s="63"/>
      <c r="C19" s="465">
        <v>2700.087665711826</v>
      </c>
      <c r="D19" s="477">
        <v>6.34633639396677E-2</v>
      </c>
      <c r="E19" s="333">
        <v>2150.5749502634189</v>
      </c>
      <c r="F19" s="273">
        <v>5.5093166498779732E-2</v>
      </c>
      <c r="G19" s="477"/>
      <c r="H19" s="273"/>
      <c r="I19" s="3"/>
      <c r="J19" s="465">
        <v>7353.8600972647346</v>
      </c>
      <c r="K19" s="477">
        <v>5.8616870596018521E-2</v>
      </c>
      <c r="L19" s="465">
        <v>5565.8130855659692</v>
      </c>
      <c r="M19" s="273">
        <v>4.9810231839662572E-2</v>
      </c>
      <c r="N19" s="477"/>
      <c r="O19" s="273"/>
    </row>
    <row r="20" spans="1:15" s="42" customFormat="1" ht="15.6" thickBot="1" x14ac:dyDescent="0.3">
      <c r="A20" s="521" t="s">
        <v>215</v>
      </c>
      <c r="B20" s="63"/>
      <c r="C20" s="522">
        <v>9410.9479161281397</v>
      </c>
      <c r="D20" s="523">
        <v>0.22119667453872979</v>
      </c>
      <c r="E20" s="522">
        <v>8182.4738098760017</v>
      </c>
      <c r="F20" s="523">
        <v>0.20961761501229512</v>
      </c>
      <c r="G20" s="523">
        <v>0.15013480455866612</v>
      </c>
      <c r="H20" s="523">
        <v>0.12692575767466852</v>
      </c>
      <c r="I20" s="3"/>
      <c r="J20" s="522">
        <v>27036.771817314137</v>
      </c>
      <c r="K20" s="523">
        <v>0.21550735722305256</v>
      </c>
      <c r="L20" s="522">
        <v>23117.599694947723</v>
      </c>
      <c r="M20" s="523">
        <v>0.20688675359366068</v>
      </c>
      <c r="N20" s="523">
        <v>0.16953196586507802</v>
      </c>
      <c r="O20" s="523">
        <v>0.16741763193546944</v>
      </c>
    </row>
    <row r="21" spans="1:15" s="42" customFormat="1" ht="6" customHeight="1" x14ac:dyDescent="0.25">
      <c r="A21" s="257"/>
      <c r="B21" s="497"/>
      <c r="C21" s="497"/>
      <c r="D21" s="48"/>
      <c r="E21" s="497"/>
      <c r="F21" s="497"/>
      <c r="G21" s="497"/>
      <c r="H21" s="497"/>
      <c r="I21" s="48"/>
    </row>
    <row r="22" spans="1:15" s="42" customFormat="1" ht="11.1" customHeight="1" x14ac:dyDescent="0.25">
      <c r="A22" s="108"/>
      <c r="B22" s="66"/>
      <c r="C22" s="66"/>
      <c r="D22" s="66"/>
      <c r="E22" s="66"/>
      <c r="F22" s="66"/>
      <c r="G22" s="66"/>
      <c r="H22" s="66"/>
    </row>
    <row r="23" spans="1:15" s="42" customFormat="1" ht="13.5" customHeight="1" x14ac:dyDescent="0.2">
      <c r="A23" s="695" t="s">
        <v>230</v>
      </c>
      <c r="B23" s="258"/>
      <c r="C23" s="258"/>
      <c r="D23" s="258"/>
      <c r="E23" s="258"/>
      <c r="F23" s="258"/>
      <c r="G23" s="258"/>
      <c r="H23" s="258"/>
    </row>
    <row r="24" spans="1:15" s="42" customFormat="1" ht="13.5" customHeight="1" x14ac:dyDescent="0.25">
      <c r="A24" s="695" t="s">
        <v>234</v>
      </c>
      <c r="B24" s="260"/>
      <c r="C24" s="260"/>
      <c r="D24" s="260"/>
      <c r="E24" s="260"/>
      <c r="F24" s="260"/>
      <c r="G24" s="260"/>
      <c r="H24" s="260"/>
    </row>
    <row r="25" spans="1:15" s="42" customFormat="1" ht="13.5" customHeight="1" x14ac:dyDescent="0.25">
      <c r="A25" s="695" t="s">
        <v>231</v>
      </c>
      <c r="B25" s="260"/>
      <c r="C25" s="260"/>
      <c r="D25" s="260"/>
      <c r="E25" s="260"/>
      <c r="F25" s="260"/>
      <c r="G25" s="260"/>
      <c r="H25" s="260"/>
    </row>
    <row r="26" spans="1:15" s="42" customFormat="1" ht="18.75" customHeight="1" x14ac:dyDescent="0.25">
      <c r="A26" s="695" t="s">
        <v>232</v>
      </c>
      <c r="B26" s="260"/>
      <c r="C26" s="260"/>
      <c r="D26" s="260"/>
      <c r="E26" s="260"/>
      <c r="F26" s="260"/>
      <c r="G26" s="260"/>
      <c r="H26" s="260"/>
    </row>
    <row r="27" spans="1:15" s="42" customFormat="1" ht="19.5" customHeight="1" x14ac:dyDescent="0.25">
      <c r="A27" s="695" t="s">
        <v>233</v>
      </c>
      <c r="B27" s="259"/>
      <c r="C27" s="259"/>
      <c r="D27" s="259"/>
      <c r="E27" s="259"/>
      <c r="F27" s="259"/>
      <c r="G27" s="259"/>
      <c r="H27" s="259"/>
    </row>
    <row r="28" spans="1:15" ht="17.25" customHeight="1" x14ac:dyDescent="0.2">
      <c r="A28" s="697" t="s">
        <v>235</v>
      </c>
      <c r="B28" s="698"/>
      <c r="C28" s="698"/>
      <c r="D28" s="698"/>
      <c r="E28" s="261"/>
      <c r="F28" s="261"/>
      <c r="G28" s="261"/>
      <c r="H28" s="261"/>
    </row>
    <row r="29" spans="1:15" ht="22.95" customHeight="1" x14ac:dyDescent="0.2">
      <c r="A29" s="728"/>
      <c r="B29" s="728"/>
      <c r="C29" s="728"/>
      <c r="D29" s="728"/>
      <c r="E29" s="728"/>
      <c r="F29" s="728"/>
      <c r="G29" s="728"/>
      <c r="H29" s="728"/>
    </row>
  </sheetData>
  <mergeCells count="6">
    <mergeCell ref="J5:O5"/>
    <mergeCell ref="A1:O1"/>
    <mergeCell ref="A2:O2"/>
    <mergeCell ref="A3:O3"/>
    <mergeCell ref="A29:H29"/>
    <mergeCell ref="C5:H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1"/>
  <sheetViews>
    <sheetView showGridLines="0" zoomScale="84" workbookViewId="0">
      <selection activeCell="C7" sqref="C7:O20"/>
    </sheetView>
  </sheetViews>
  <sheetFormatPr baseColWidth="10" defaultColWidth="9.88671875" defaultRowHeight="10.199999999999999" x14ac:dyDescent="0.2"/>
  <cols>
    <col min="1" max="1" width="51" style="1" customWidth="1"/>
    <col min="2" max="2" width="1.6640625" style="27" customWidth="1"/>
    <col min="3" max="7" width="8.6640625" style="27" customWidth="1"/>
    <col min="8" max="8" width="11.6640625" style="27" customWidth="1"/>
    <col min="9" max="9" width="2.6640625" style="262" customWidth="1"/>
    <col min="10" max="14" width="8.6640625" style="262" customWidth="1"/>
    <col min="15" max="15" width="11.6640625" style="262" customWidth="1"/>
    <col min="16" max="16384" width="9.88671875" style="262"/>
  </cols>
  <sheetData>
    <row r="1" spans="1:15" s="42" customFormat="1" ht="14.4" x14ac:dyDescent="0.25">
      <c r="A1" s="722" t="s">
        <v>81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</row>
    <row r="2" spans="1:15" s="42" customFormat="1" ht="15" customHeight="1" x14ac:dyDescent="0.25">
      <c r="A2" s="729" t="s">
        <v>83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</row>
    <row r="3" spans="1:15" s="42" customFormat="1" ht="11.1" customHeight="1" x14ac:dyDescent="0.25">
      <c r="A3" s="721" t="s">
        <v>91</v>
      </c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</row>
    <row r="4" spans="1:15" s="42" customFormat="1" ht="11.1" customHeight="1" x14ac:dyDescent="0.25">
      <c r="A4" s="2"/>
      <c r="B4" s="34"/>
      <c r="C4" s="34"/>
      <c r="D4" s="34"/>
      <c r="E4" s="34"/>
      <c r="F4" s="34"/>
      <c r="G4" s="34"/>
      <c r="H4" s="34"/>
      <c r="J4" s="34"/>
      <c r="K4" s="34"/>
      <c r="L4" s="34"/>
      <c r="M4" s="34"/>
      <c r="N4" s="34"/>
      <c r="O4" s="34"/>
    </row>
    <row r="5" spans="1:15" s="42" customFormat="1" ht="15" customHeight="1" x14ac:dyDescent="0.3">
      <c r="A5" s="2"/>
      <c r="B5" s="34"/>
      <c r="C5" s="720" t="s">
        <v>250</v>
      </c>
      <c r="D5" s="720"/>
      <c r="E5" s="720"/>
      <c r="F5" s="720"/>
      <c r="G5" s="720"/>
      <c r="H5" s="720"/>
      <c r="J5" s="720" t="s">
        <v>251</v>
      </c>
      <c r="K5" s="720"/>
      <c r="L5" s="720"/>
      <c r="M5" s="720"/>
      <c r="N5" s="720"/>
      <c r="O5" s="720"/>
    </row>
    <row r="6" spans="1:15" s="249" customFormat="1" ht="30.75" customHeight="1" x14ac:dyDescent="0.25">
      <c r="A6" s="97"/>
      <c r="B6" s="69"/>
      <c r="C6" s="509">
        <v>2024</v>
      </c>
      <c r="D6" s="510" t="s">
        <v>82</v>
      </c>
      <c r="E6" s="509">
        <v>2023</v>
      </c>
      <c r="F6" s="510" t="s">
        <v>82</v>
      </c>
      <c r="G6" s="509" t="s">
        <v>135</v>
      </c>
      <c r="H6" s="509" t="s">
        <v>196</v>
      </c>
      <c r="J6" s="509">
        <v>2024</v>
      </c>
      <c r="K6" s="510" t="s">
        <v>82</v>
      </c>
      <c r="L6" s="509">
        <v>2023</v>
      </c>
      <c r="M6" s="510" t="s">
        <v>82</v>
      </c>
      <c r="N6" s="509" t="s">
        <v>135</v>
      </c>
      <c r="O6" s="509" t="s">
        <v>196</v>
      </c>
    </row>
    <row r="7" spans="1:15" s="42" customFormat="1" ht="15.75" customHeight="1" x14ac:dyDescent="0.25">
      <c r="A7" s="512" t="s">
        <v>116</v>
      </c>
      <c r="B7" s="63"/>
      <c r="C7" s="467">
        <v>2902.7443925537518</v>
      </c>
      <c r="D7" s="467"/>
      <c r="E7" s="467">
        <v>2815.8024952012588</v>
      </c>
      <c r="F7" s="467"/>
      <c r="G7" s="470">
        <v>3.0876418889698831E-2</v>
      </c>
      <c r="H7" s="470">
        <v>3.0876418889698831E-2</v>
      </c>
      <c r="J7" s="467">
        <v>8649.1072099260909</v>
      </c>
      <c r="K7" s="467"/>
      <c r="L7" s="467">
        <v>8185.5779832582593</v>
      </c>
      <c r="M7" s="467"/>
      <c r="N7" s="470">
        <v>5.6627550017344541E-2</v>
      </c>
      <c r="O7" s="470">
        <v>5.6627550069236365E-2</v>
      </c>
    </row>
    <row r="8" spans="1:15" s="42" customFormat="1" ht="15.75" customHeight="1" x14ac:dyDescent="0.25">
      <c r="A8" s="513" t="s">
        <v>117</v>
      </c>
      <c r="B8" s="63"/>
      <c r="C8" s="472">
        <v>412.08081154058129</v>
      </c>
      <c r="D8" s="472"/>
      <c r="E8" s="472">
        <v>399.86024354068479</v>
      </c>
      <c r="F8" s="472"/>
      <c r="G8" s="474">
        <v>3.056209812629973E-2</v>
      </c>
      <c r="H8" s="474">
        <v>3.056209812629973E-2</v>
      </c>
      <c r="J8" s="472">
        <v>1241.0911142769737</v>
      </c>
      <c r="K8" s="472"/>
      <c r="L8" s="472">
        <v>1177.7124625376318</v>
      </c>
      <c r="M8" s="472"/>
      <c r="N8" s="474">
        <v>5.3815047182891318E-2</v>
      </c>
      <c r="O8" s="474">
        <v>5.3815047182891096E-2</v>
      </c>
    </row>
    <row r="9" spans="1:15" s="42" customFormat="1" ht="15.75" customHeight="1" thickBot="1" x14ac:dyDescent="0.3">
      <c r="A9" s="514" t="s">
        <v>64</v>
      </c>
      <c r="B9" s="63"/>
      <c r="C9" s="449">
        <v>61.517874263001097</v>
      </c>
      <c r="D9" s="449"/>
      <c r="E9" s="449">
        <v>55.045293087178834</v>
      </c>
      <c r="F9" s="515"/>
      <c r="G9" s="457">
        <v>0.11758646040036913</v>
      </c>
      <c r="H9" s="515"/>
      <c r="J9" s="449">
        <v>59.164475223562349</v>
      </c>
      <c r="K9" s="449"/>
      <c r="L9" s="449">
        <v>54.654413722991755</v>
      </c>
      <c r="M9" s="515"/>
      <c r="N9" s="457">
        <v>8.2519620893368506E-2</v>
      </c>
      <c r="O9" s="515"/>
    </row>
    <row r="10" spans="1:15" s="42" customFormat="1" ht="15.75" customHeight="1" x14ac:dyDescent="0.25">
      <c r="A10" s="276" t="s">
        <v>93</v>
      </c>
      <c r="B10" s="63"/>
      <c r="C10" s="479">
        <v>26865.474981810683</v>
      </c>
      <c r="D10" s="480"/>
      <c r="E10" s="479">
        <v>23588.07905032206</v>
      </c>
      <c r="F10" s="480"/>
      <c r="G10" s="480"/>
      <c r="H10" s="480"/>
      <c r="J10" s="479">
        <v>77886.272724874347</v>
      </c>
      <c r="K10" s="480"/>
      <c r="L10" s="479">
        <v>69063.13710124194</v>
      </c>
      <c r="M10" s="480"/>
      <c r="N10" s="480"/>
      <c r="O10" s="480"/>
    </row>
    <row r="11" spans="1:15" s="42" customFormat="1" ht="15.75" customHeight="1" thickBot="1" x14ac:dyDescent="0.3">
      <c r="A11" s="514" t="s">
        <v>94</v>
      </c>
      <c r="B11" s="63"/>
      <c r="C11" s="333">
        <v>190.13384969187442</v>
      </c>
      <c r="D11" s="515"/>
      <c r="E11" s="333">
        <v>229.69227987004342</v>
      </c>
      <c r="F11" s="515"/>
      <c r="G11" s="515"/>
      <c r="H11" s="515"/>
      <c r="J11" s="333">
        <v>530.68731337952147</v>
      </c>
      <c r="K11" s="515"/>
      <c r="L11" s="333">
        <v>572.65377457679972</v>
      </c>
      <c r="M11" s="515"/>
      <c r="N11" s="515"/>
      <c r="O11" s="515"/>
    </row>
    <row r="12" spans="1:15" s="42" customFormat="1" ht="15.75" customHeight="1" thickBot="1" x14ac:dyDescent="0.3">
      <c r="A12" s="516" t="s">
        <v>118</v>
      </c>
      <c r="B12" s="352"/>
      <c r="C12" s="465">
        <v>27055.608831502555</v>
      </c>
      <c r="D12" s="477">
        <v>1</v>
      </c>
      <c r="E12" s="465">
        <v>23817.771330192103</v>
      </c>
      <c r="F12" s="477">
        <v>1</v>
      </c>
      <c r="G12" s="477">
        <v>0.1359420852784019</v>
      </c>
      <c r="H12" s="477">
        <v>0.19494702238935968</v>
      </c>
      <c r="J12" s="465">
        <v>78416.960038253863</v>
      </c>
      <c r="K12" s="477">
        <v>1</v>
      </c>
      <c r="L12" s="465">
        <v>69635.790875818755</v>
      </c>
      <c r="M12" s="477">
        <v>1</v>
      </c>
      <c r="N12" s="477">
        <v>0.1261013776391875</v>
      </c>
      <c r="O12" s="477">
        <v>0.22041859705438105</v>
      </c>
    </row>
    <row r="13" spans="1:15" s="42" customFormat="1" ht="15.75" customHeight="1" thickBot="1" x14ac:dyDescent="0.3">
      <c r="A13" s="276" t="s">
        <v>95</v>
      </c>
      <c r="B13" s="352"/>
      <c r="C13" s="450">
        <v>15652.135738270492</v>
      </c>
      <c r="D13" s="273">
        <v>0.5785172248663546</v>
      </c>
      <c r="E13" s="450">
        <v>13658.685139479923</v>
      </c>
      <c r="F13" s="273">
        <v>0.57346612956039988</v>
      </c>
      <c r="G13" s="273"/>
      <c r="H13" s="273"/>
      <c r="J13" s="450">
        <v>46057.143497301513</v>
      </c>
      <c r="K13" s="273">
        <v>0.58733650826088668</v>
      </c>
      <c r="L13" s="450">
        <v>41427.951078547027</v>
      </c>
      <c r="M13" s="273">
        <v>0.59492325078098618</v>
      </c>
      <c r="N13" s="273"/>
      <c r="O13" s="273"/>
    </row>
    <row r="14" spans="1:15" s="42" customFormat="1" ht="15.75" customHeight="1" thickBot="1" x14ac:dyDescent="0.3">
      <c r="A14" s="516" t="s">
        <v>2</v>
      </c>
      <c r="B14" s="63"/>
      <c r="C14" s="333">
        <v>11403.473093232065</v>
      </c>
      <c r="D14" s="452">
        <v>0.42148277513364552</v>
      </c>
      <c r="E14" s="333">
        <v>10159.086190712178</v>
      </c>
      <c r="F14" s="452">
        <v>0.4265338704396</v>
      </c>
      <c r="G14" s="452">
        <v>0.1224900428207365</v>
      </c>
      <c r="H14" s="452">
        <v>0.17377077533361884</v>
      </c>
      <c r="J14" s="333">
        <v>32359.81654095235</v>
      </c>
      <c r="K14" s="452">
        <v>0.41266349173911326</v>
      </c>
      <c r="L14" s="333">
        <v>28207.839797271732</v>
      </c>
      <c r="M14" s="452">
        <v>0.40507674921901393</v>
      </c>
      <c r="N14" s="452">
        <v>0.1471922973726687</v>
      </c>
      <c r="O14" s="452">
        <v>0.24933502566557397</v>
      </c>
    </row>
    <row r="15" spans="1:15" s="42" customFormat="1" ht="15.75" customHeight="1" x14ac:dyDescent="0.25">
      <c r="A15" s="511" t="s">
        <v>96</v>
      </c>
      <c r="B15" s="44"/>
      <c r="C15" s="479">
        <v>8453.7794877803808</v>
      </c>
      <c r="D15" s="481">
        <v>0.31245940686195578</v>
      </c>
      <c r="E15" s="479">
        <v>7600.1349542101079</v>
      </c>
      <c r="F15" s="481">
        <v>0.31909513484059504</v>
      </c>
      <c r="G15" s="481"/>
      <c r="H15" s="481"/>
      <c r="J15" s="479">
        <v>23750.837732476339</v>
      </c>
      <c r="K15" s="481">
        <v>0.30287883795661108</v>
      </c>
      <c r="L15" s="479">
        <v>20820.046661494478</v>
      </c>
      <c r="M15" s="481">
        <v>0.2989848524679326</v>
      </c>
      <c r="N15" s="481"/>
      <c r="O15" s="481"/>
    </row>
    <row r="16" spans="1:15" s="42" customFormat="1" ht="15.75" customHeight="1" x14ac:dyDescent="0.25">
      <c r="A16" s="517" t="s">
        <v>97</v>
      </c>
      <c r="C16" s="518">
        <v>40.242535962780856</v>
      </c>
      <c r="D16" s="470">
        <v>1.4874008643976228E-3</v>
      </c>
      <c r="E16" s="518">
        <v>156.1949578908513</v>
      </c>
      <c r="F16" s="470">
        <v>6.5579165962036928E-3</v>
      </c>
      <c r="G16" s="470"/>
      <c r="H16" s="470"/>
      <c r="J16" s="518">
        <v>306.99908292327825</v>
      </c>
      <c r="K16" s="470">
        <v>3.9149577179925874E-3</v>
      </c>
      <c r="L16" s="518">
        <v>288.87158239560387</v>
      </c>
      <c r="M16" s="470">
        <v>4.1483205512916118E-3</v>
      </c>
      <c r="N16" s="470"/>
      <c r="O16" s="470"/>
    </row>
    <row r="17" spans="1:15" s="42" customFormat="1" ht="15.75" customHeight="1" thickBot="1" x14ac:dyDescent="0.3">
      <c r="A17" s="276" t="s">
        <v>115</v>
      </c>
      <c r="B17" s="63"/>
      <c r="C17" s="450">
        <v>-17.9791839617404</v>
      </c>
      <c r="D17" s="457">
        <v>-6.6452705144103431E-4</v>
      </c>
      <c r="E17" s="450">
        <v>-24.913863098947697</v>
      </c>
      <c r="F17" s="273">
        <v>-1.0460199131799605E-3</v>
      </c>
      <c r="G17" s="273"/>
      <c r="H17" s="273"/>
      <c r="J17" s="450">
        <v>-51.625301162498701</v>
      </c>
      <c r="K17" s="457">
        <v>-6.583435667145796E-4</v>
      </c>
      <c r="L17" s="450">
        <v>-65.594505992875298</v>
      </c>
      <c r="M17" s="273">
        <v>-9.4196540554626195E-4</v>
      </c>
      <c r="N17" s="273"/>
      <c r="O17" s="273"/>
    </row>
    <row r="18" spans="1:15" s="42" customFormat="1" ht="15.75" customHeight="1" thickBot="1" x14ac:dyDescent="0.3">
      <c r="A18" s="519" t="s">
        <v>147</v>
      </c>
      <c r="B18" s="63"/>
      <c r="C18" s="347">
        <v>2927.4302534506442</v>
      </c>
      <c r="D18" s="273">
        <v>0.10820049445873316</v>
      </c>
      <c r="E18" s="347">
        <v>2427.6701417101676</v>
      </c>
      <c r="F18" s="477">
        <v>0.10192683891598128</v>
      </c>
      <c r="G18" s="477">
        <v>0.20585997378886955</v>
      </c>
      <c r="H18" s="477">
        <v>0.25659663386879594</v>
      </c>
      <c r="J18" s="347">
        <v>8353.605026715235</v>
      </c>
      <c r="K18" s="273">
        <v>0.10652803963122424</v>
      </c>
      <c r="L18" s="347">
        <v>7164.5160593745213</v>
      </c>
      <c r="M18" s="477">
        <v>0.10288554160533592</v>
      </c>
      <c r="N18" s="477">
        <v>0.16596919561438228</v>
      </c>
      <c r="O18" s="477">
        <v>0.2808305320613349</v>
      </c>
    </row>
    <row r="19" spans="1:15" s="251" customFormat="1" ht="14.25" customHeight="1" thickBot="1" x14ac:dyDescent="0.3">
      <c r="A19" s="520" t="s">
        <v>157</v>
      </c>
      <c r="B19" s="63"/>
      <c r="C19" s="465">
        <v>1662.5373336537755</v>
      </c>
      <c r="D19" s="477">
        <v>6.1448897491376289E-2</v>
      </c>
      <c r="E19" s="465">
        <v>1219.6659499326277</v>
      </c>
      <c r="F19" s="273">
        <v>5.1208231577340883E-2</v>
      </c>
      <c r="G19" s="477"/>
      <c r="H19" s="273"/>
      <c r="J19" s="465">
        <v>4653.2795111456398</v>
      </c>
      <c r="K19" s="477">
        <v>5.9340218096641945E-2</v>
      </c>
      <c r="L19" s="465">
        <v>3454.4797335185813</v>
      </c>
      <c r="M19" s="273">
        <v>4.9607819342196345E-2</v>
      </c>
      <c r="N19" s="477"/>
      <c r="O19" s="273"/>
    </row>
    <row r="20" spans="1:15" s="42" customFormat="1" ht="15.6" thickBot="1" x14ac:dyDescent="0.3">
      <c r="A20" s="521" t="s">
        <v>216</v>
      </c>
      <c r="B20" s="652"/>
      <c r="C20" s="522">
        <v>4589.9675871044192</v>
      </c>
      <c r="D20" s="523">
        <v>0.16964939195010942</v>
      </c>
      <c r="E20" s="522">
        <v>3647.3360916427955</v>
      </c>
      <c r="F20" s="523">
        <v>0.15313507049332217</v>
      </c>
      <c r="G20" s="523">
        <v>0.25844382633711538</v>
      </c>
      <c r="H20" s="523">
        <v>0.35523529470876802</v>
      </c>
      <c r="J20" s="522">
        <v>13006.884537860877</v>
      </c>
      <c r="K20" s="523">
        <v>0.1658682577278662</v>
      </c>
      <c r="L20" s="522">
        <v>10618.995792893102</v>
      </c>
      <c r="M20" s="523">
        <v>0.15249336094753224</v>
      </c>
      <c r="N20" s="523">
        <v>0.22486954430906736</v>
      </c>
      <c r="O20" s="523">
        <v>0.36940043745877271</v>
      </c>
    </row>
    <row r="21" spans="1:15" s="42" customFormat="1" ht="11.1" customHeight="1" x14ac:dyDescent="0.25">
      <c r="A21" s="252"/>
      <c r="B21" s="41"/>
      <c r="C21" s="253"/>
      <c r="D21" s="254"/>
      <c r="E21" s="253"/>
      <c r="F21" s="255"/>
      <c r="G21" s="256"/>
      <c r="H21" s="256"/>
    </row>
    <row r="22" spans="1:15" s="42" customFormat="1" ht="6" customHeight="1" x14ac:dyDescent="0.25">
      <c r="A22" s="257"/>
      <c r="B22" s="48"/>
      <c r="C22" s="48"/>
      <c r="D22" s="48"/>
      <c r="E22" s="48"/>
      <c r="F22" s="48"/>
      <c r="G22" s="48"/>
      <c r="H22" s="48"/>
      <c r="I22" s="48"/>
    </row>
    <row r="23" spans="1:15" s="42" customFormat="1" ht="11.1" customHeight="1" x14ac:dyDescent="0.25">
      <c r="A23" s="108"/>
      <c r="B23" s="66"/>
      <c r="C23" s="66"/>
      <c r="D23" s="66"/>
      <c r="E23" s="66"/>
      <c r="F23" s="66"/>
      <c r="G23" s="66"/>
      <c r="H23" s="66"/>
    </row>
    <row r="24" spans="1:15" s="42" customFormat="1" ht="16.5" customHeight="1" x14ac:dyDescent="0.3">
      <c r="A24" s="263" t="s">
        <v>74</v>
      </c>
      <c r="B24" s="264"/>
      <c r="C24" s="264"/>
      <c r="D24" s="155"/>
      <c r="E24" s="264"/>
      <c r="F24" s="264"/>
      <c r="G24" s="155"/>
      <c r="H24" s="264"/>
    </row>
    <row r="25" spans="1:15" s="42" customFormat="1" ht="16.5" customHeight="1" x14ac:dyDescent="0.3">
      <c r="A25" s="699" t="s">
        <v>238</v>
      </c>
      <c r="B25" s="263"/>
      <c r="C25" s="263"/>
      <c r="D25" s="263"/>
      <c r="E25" s="263"/>
      <c r="F25" s="263"/>
      <c r="G25" s="263"/>
      <c r="H25" s="263"/>
    </row>
    <row r="26" spans="1:15" s="42" customFormat="1" ht="16.5" customHeight="1" x14ac:dyDescent="0.3">
      <c r="A26" s="699" t="s">
        <v>236</v>
      </c>
      <c r="B26" s="263"/>
      <c r="C26" s="263"/>
      <c r="D26" s="263"/>
      <c r="E26" s="263"/>
      <c r="F26" s="263"/>
      <c r="G26" s="263"/>
      <c r="H26" s="263"/>
    </row>
    <row r="27" spans="1:15" s="42" customFormat="1" ht="16.5" customHeight="1" x14ac:dyDescent="0.3">
      <c r="A27" s="699" t="s">
        <v>232</v>
      </c>
      <c r="B27" s="263"/>
      <c r="C27" s="263"/>
      <c r="D27" s="263"/>
      <c r="E27" s="263"/>
      <c r="F27" s="263"/>
      <c r="G27" s="263"/>
      <c r="H27" s="263"/>
    </row>
    <row r="28" spans="1:15" s="42" customFormat="1" ht="16.5" customHeight="1" x14ac:dyDescent="0.3">
      <c r="A28" s="699" t="s">
        <v>233</v>
      </c>
      <c r="B28" s="263"/>
      <c r="C28" s="263"/>
      <c r="D28" s="263"/>
      <c r="E28" s="263"/>
      <c r="F28" s="263"/>
      <c r="G28" s="263"/>
      <c r="H28" s="263"/>
    </row>
    <row r="29" spans="1:15" ht="16.5" customHeight="1" x14ac:dyDescent="0.3">
      <c r="A29" s="699" t="s">
        <v>237</v>
      </c>
      <c r="B29" s="263"/>
      <c r="C29" s="263"/>
      <c r="D29" s="263"/>
      <c r="E29" s="263"/>
      <c r="F29" s="263"/>
      <c r="G29" s="263"/>
      <c r="H29" s="263"/>
    </row>
    <row r="30" spans="1:15" ht="16.5" customHeight="1" x14ac:dyDescent="0.3">
      <c r="A30" s="265"/>
      <c r="B30" s="264"/>
      <c r="C30" s="264"/>
      <c r="D30" s="155"/>
      <c r="E30" s="264"/>
      <c r="F30" s="264"/>
      <c r="G30" s="155"/>
      <c r="H30" s="264"/>
    </row>
    <row r="31" spans="1:15" ht="31.5" customHeight="1" x14ac:dyDescent="0.2">
      <c r="A31" s="730"/>
      <c r="B31" s="730"/>
      <c r="C31" s="730"/>
      <c r="D31" s="730"/>
      <c r="E31" s="730"/>
      <c r="F31" s="730"/>
      <c r="G31" s="730"/>
      <c r="H31" s="730"/>
    </row>
  </sheetData>
  <mergeCells count="6">
    <mergeCell ref="J5:O5"/>
    <mergeCell ref="A1:O1"/>
    <mergeCell ref="A2:O2"/>
    <mergeCell ref="A3:O3"/>
    <mergeCell ref="A31:H31"/>
    <mergeCell ref="C5:H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0"/>
  <sheetViews>
    <sheetView showGridLines="0" tabSelected="1" workbookViewId="0">
      <selection activeCell="D6" sqref="D6"/>
    </sheetView>
  </sheetViews>
  <sheetFormatPr baseColWidth="10" defaultColWidth="9.88671875" defaultRowHeight="11.1" customHeight="1" x14ac:dyDescent="0.25"/>
  <cols>
    <col min="1" max="1" width="25.6640625" style="178" customWidth="1"/>
    <col min="2" max="2" width="1.6640625" style="177" customWidth="1"/>
    <col min="3" max="4" width="10.6640625" style="175" customWidth="1"/>
    <col min="5" max="5" width="7.6640625" style="175" customWidth="1"/>
    <col min="6" max="6" width="1.6640625" style="175" customWidth="1"/>
    <col min="7" max="8" width="10.6640625" style="175" customWidth="1"/>
    <col min="9" max="9" width="7.6640625" style="175" customWidth="1"/>
    <col min="10" max="10" width="1.6640625" style="175" hidden="1" customWidth="1"/>
    <col min="11" max="11" width="13.44140625" style="177" customWidth="1"/>
    <col min="12" max="12" width="10.33203125" style="177" customWidth="1"/>
    <col min="13" max="14" width="11.33203125" style="177" customWidth="1"/>
    <col min="15" max="15" width="19" style="177" customWidth="1"/>
    <col min="16" max="16" width="13.5546875" style="166" customWidth="1"/>
    <col min="17" max="16384" width="9.88671875" style="166"/>
  </cols>
  <sheetData>
    <row r="1" spans="1:18" ht="11.1" customHeight="1" x14ac:dyDescent="0.25">
      <c r="A1" s="733" t="s">
        <v>76</v>
      </c>
      <c r="B1" s="733"/>
      <c r="C1" s="733"/>
      <c r="D1" s="733"/>
      <c r="E1" s="733"/>
      <c r="F1" s="733"/>
      <c r="G1" s="733"/>
      <c r="H1" s="733"/>
      <c r="I1" s="733"/>
      <c r="J1" s="733"/>
      <c r="K1" s="164"/>
      <c r="L1" s="164"/>
      <c r="M1" s="164"/>
      <c r="N1" s="165"/>
      <c r="O1" s="166"/>
      <c r="P1" s="167"/>
      <c r="Q1" s="167"/>
      <c r="R1" s="167"/>
    </row>
    <row r="2" spans="1:18" ht="11.1" customHeight="1" x14ac:dyDescent="0.25">
      <c r="A2" s="733" t="s">
        <v>84</v>
      </c>
      <c r="B2" s="733"/>
      <c r="C2" s="733"/>
      <c r="D2" s="733"/>
      <c r="E2" s="733"/>
      <c r="F2" s="733"/>
      <c r="G2" s="733"/>
      <c r="H2" s="733"/>
      <c r="I2" s="733"/>
      <c r="J2" s="733"/>
      <c r="K2" s="168"/>
      <c r="L2" s="168"/>
      <c r="M2" s="168"/>
      <c r="N2" s="169"/>
      <c r="O2" s="164"/>
      <c r="P2" s="170"/>
      <c r="Q2" s="170"/>
      <c r="R2" s="170"/>
    </row>
    <row r="3" spans="1:18" ht="11.1" customHeight="1" x14ac:dyDescent="0.25">
      <c r="A3" s="171"/>
      <c r="B3" s="172"/>
      <c r="C3" s="173"/>
      <c r="D3" s="173"/>
      <c r="E3" s="173"/>
      <c r="F3" s="173"/>
      <c r="G3" s="173"/>
      <c r="H3" s="173"/>
      <c r="I3" s="173"/>
      <c r="J3" s="173"/>
      <c r="K3" s="174"/>
      <c r="L3" s="174"/>
      <c r="M3" s="174"/>
      <c r="N3" s="174"/>
      <c r="O3" s="168"/>
    </row>
    <row r="4" spans="1:18" ht="15" customHeight="1" x14ac:dyDescent="0.25">
      <c r="A4" s="735" t="s">
        <v>197</v>
      </c>
      <c r="B4" s="735"/>
      <c r="C4" s="735"/>
      <c r="D4" s="735"/>
      <c r="E4" s="681"/>
      <c r="G4" s="176"/>
      <c r="H4" s="176"/>
      <c r="I4" s="176"/>
      <c r="J4" s="176"/>
    </row>
    <row r="5" spans="1:18" ht="15" customHeight="1" thickBot="1" x14ac:dyDescent="0.3">
      <c r="B5" s="175"/>
      <c r="C5" s="538" t="s">
        <v>92</v>
      </c>
      <c r="D5" s="538" t="s">
        <v>242</v>
      </c>
      <c r="E5" s="538" t="s">
        <v>202</v>
      </c>
      <c r="F5" s="179"/>
      <c r="G5" s="180"/>
      <c r="H5" s="181"/>
      <c r="I5" s="181"/>
      <c r="J5" s="181"/>
    </row>
    <row r="6" spans="1:18" ht="15" customHeight="1" x14ac:dyDescent="0.25">
      <c r="A6" s="549" t="s">
        <v>158</v>
      </c>
      <c r="B6" s="546"/>
      <c r="C6" s="552">
        <v>4.6599987905626472E-2</v>
      </c>
      <c r="D6" s="552">
        <v>1.4558606512713013E-2</v>
      </c>
      <c r="E6" s="552">
        <v>2.8591243552688494E-2</v>
      </c>
      <c r="F6" s="185"/>
      <c r="G6" s="186"/>
      <c r="H6" s="187"/>
      <c r="I6" s="187"/>
      <c r="J6" s="187"/>
      <c r="K6" s="188"/>
      <c r="L6" s="188"/>
      <c r="M6" s="189"/>
      <c r="N6" s="189"/>
      <c r="O6" s="189"/>
      <c r="P6" s="189"/>
      <c r="Q6" s="188"/>
      <c r="R6" s="188"/>
    </row>
    <row r="7" spans="1:18" ht="15" customHeight="1" x14ac:dyDescent="0.25">
      <c r="A7" s="550" t="s">
        <v>140</v>
      </c>
      <c r="B7" s="546"/>
      <c r="C7" s="551">
        <v>6.0425727972402976E-2</v>
      </c>
      <c r="D7" s="551">
        <v>6.3534373298483882E-3</v>
      </c>
      <c r="E7" s="551">
        <v>4.619973543080147E-2</v>
      </c>
      <c r="F7" s="185"/>
      <c r="G7" s="186"/>
      <c r="H7" s="187"/>
      <c r="I7" s="187"/>
      <c r="J7" s="187"/>
      <c r="K7" s="188"/>
      <c r="L7" s="188"/>
      <c r="M7" s="189"/>
      <c r="N7" s="189"/>
      <c r="O7" s="189"/>
      <c r="P7" s="189"/>
      <c r="Q7" s="189"/>
      <c r="R7" s="190"/>
    </row>
    <row r="8" spans="1:18" ht="15" customHeight="1" x14ac:dyDescent="0.25">
      <c r="A8" s="550" t="s">
        <v>141</v>
      </c>
      <c r="B8" s="546"/>
      <c r="C8" s="551">
        <v>3.9296646039078453E-2</v>
      </c>
      <c r="D8" s="551">
        <v>4.9033721419362575E-3</v>
      </c>
      <c r="E8" s="551">
        <v>2.9625000000000012E-2</v>
      </c>
      <c r="F8" s="185"/>
      <c r="G8" s="186"/>
      <c r="H8" s="187"/>
      <c r="I8" s="187"/>
      <c r="J8" s="187"/>
      <c r="K8" s="188"/>
      <c r="L8" s="188"/>
      <c r="M8" s="189"/>
      <c r="N8" s="189"/>
      <c r="O8" s="189"/>
      <c r="P8" s="189"/>
      <c r="Q8" s="189"/>
      <c r="R8" s="190"/>
    </row>
    <row r="9" spans="1:18" ht="15" customHeight="1" x14ac:dyDescent="0.25">
      <c r="A9" s="550" t="s">
        <v>161</v>
      </c>
      <c r="B9" s="546"/>
      <c r="C9" s="551">
        <v>2.2474360065636101</v>
      </c>
      <c r="D9" s="551">
        <v>0.11963406479183947</v>
      </c>
      <c r="E9" s="551">
        <v>1.018745</v>
      </c>
      <c r="F9" s="185"/>
      <c r="G9" s="186"/>
      <c r="H9" s="187"/>
      <c r="I9" s="187"/>
      <c r="J9" s="187"/>
      <c r="K9" s="188"/>
      <c r="L9" s="188"/>
      <c r="M9" s="189"/>
      <c r="N9" s="189"/>
      <c r="O9" s="189"/>
      <c r="P9" s="189"/>
      <c r="Q9" s="189"/>
      <c r="R9" s="190"/>
    </row>
    <row r="10" spans="1:18" ht="15" customHeight="1" x14ac:dyDescent="0.25">
      <c r="A10" s="550" t="s">
        <v>239</v>
      </c>
      <c r="B10" s="547"/>
      <c r="C10" s="551">
        <v>6.313396064338006E-3</v>
      </c>
      <c r="D10" s="551">
        <v>2.482225116704484E-3</v>
      </c>
      <c r="E10" s="551">
        <v>3.6570000000000213E-3</v>
      </c>
      <c r="F10" s="185"/>
      <c r="G10" s="186"/>
      <c r="H10" s="187"/>
      <c r="I10" s="187"/>
      <c r="J10" s="187"/>
      <c r="K10" s="188"/>
      <c r="L10" s="188"/>
      <c r="M10" s="189"/>
      <c r="N10" s="189"/>
      <c r="O10" s="189"/>
      <c r="P10" s="189"/>
      <c r="Q10" s="189"/>
      <c r="R10" s="190"/>
    </row>
    <row r="11" spans="1:18" ht="15" customHeight="1" x14ac:dyDescent="0.25">
      <c r="A11" s="550" t="s">
        <v>90</v>
      </c>
      <c r="B11" s="547"/>
      <c r="C11" s="551">
        <v>3.6413540945112732E-3</v>
      </c>
      <c r="D11" s="551">
        <v>-7.1989517234167799E-3</v>
      </c>
      <c r="E11" s="551">
        <v>3.6305221111840869E-3</v>
      </c>
      <c r="F11" s="185"/>
      <c r="G11" s="186"/>
      <c r="H11" s="187"/>
      <c r="I11" s="187"/>
      <c r="J11" s="187"/>
      <c r="K11" s="188"/>
      <c r="L11" s="188"/>
      <c r="M11" s="189"/>
      <c r="N11" s="189"/>
      <c r="O11" s="189"/>
      <c r="P11" s="189"/>
      <c r="Q11" s="189"/>
      <c r="R11" s="190"/>
    </row>
    <row r="12" spans="1:18" ht="15" customHeight="1" x14ac:dyDescent="0.25">
      <c r="A12" s="550" t="s">
        <v>194</v>
      </c>
      <c r="B12" s="547"/>
      <c r="C12" s="551">
        <v>3.3805555844543145E-2</v>
      </c>
      <c r="D12" s="551">
        <v>1.0784626926751084E-2</v>
      </c>
      <c r="E12" s="551">
        <v>2.2844298310614075E-2</v>
      </c>
      <c r="F12" s="185"/>
      <c r="G12" s="186"/>
      <c r="H12" s="187"/>
      <c r="I12" s="187"/>
      <c r="J12" s="187"/>
      <c r="K12" s="188"/>
      <c r="L12" s="188"/>
      <c r="M12" s="189"/>
      <c r="N12" s="189"/>
      <c r="O12" s="189"/>
      <c r="P12" s="189"/>
      <c r="Q12" s="189"/>
      <c r="R12" s="190"/>
    </row>
    <row r="13" spans="1:18" ht="15" customHeight="1" x14ac:dyDescent="0.25">
      <c r="A13" s="550" t="s">
        <v>240</v>
      </c>
      <c r="B13" s="547"/>
      <c r="C13" s="551">
        <v>3.9702881694770431E-2</v>
      </c>
      <c r="D13" s="551">
        <v>-4.7364194578336516E-4</v>
      </c>
      <c r="E13" s="551">
        <v>2.9411196633679637E-2</v>
      </c>
      <c r="F13" s="185"/>
      <c r="G13" s="186"/>
      <c r="H13" s="187"/>
      <c r="I13" s="187"/>
      <c r="J13" s="187"/>
      <c r="K13" s="188"/>
      <c r="L13" s="188"/>
      <c r="M13" s="189"/>
      <c r="N13" s="189"/>
      <c r="O13" s="189"/>
      <c r="P13" s="189"/>
      <c r="Q13" s="189"/>
      <c r="R13" s="190"/>
    </row>
    <row r="14" spans="1:18" ht="15" customHeight="1" thickBot="1" x14ac:dyDescent="0.3">
      <c r="A14" s="542" t="s">
        <v>162</v>
      </c>
      <c r="B14" s="548"/>
      <c r="C14" s="543">
        <v>5.4588999999999999E-2</v>
      </c>
      <c r="D14" s="543">
        <v>8.0005721597873336E-3</v>
      </c>
      <c r="E14" s="543">
        <v>4.2953999999999999E-2</v>
      </c>
      <c r="F14" s="184"/>
      <c r="G14" s="186"/>
      <c r="H14" s="187"/>
      <c r="I14" s="187"/>
      <c r="J14" s="187"/>
      <c r="K14" s="188"/>
      <c r="L14" s="188"/>
      <c r="M14" s="189"/>
      <c r="N14" s="189"/>
      <c r="O14" s="189"/>
      <c r="P14" s="189"/>
      <c r="Q14" s="189"/>
      <c r="R14" s="190"/>
    </row>
    <row r="15" spans="1:18" ht="9.9" customHeight="1" x14ac:dyDescent="0.25"/>
    <row r="16" spans="1:18" ht="15" customHeight="1" x14ac:dyDescent="0.25">
      <c r="A16" s="191" t="s">
        <v>138</v>
      </c>
    </row>
    <row r="17" spans="1:9" ht="11.1" customHeight="1" x14ac:dyDescent="0.25">
      <c r="A17" s="191"/>
    </row>
    <row r="18" spans="1:9" ht="11.1" customHeight="1" x14ac:dyDescent="0.25">
      <c r="A18" s="192"/>
    </row>
    <row r="19" spans="1:9" ht="15" customHeight="1" thickBot="1" x14ac:dyDescent="0.3">
      <c r="A19" s="736" t="s">
        <v>198</v>
      </c>
      <c r="B19" s="736"/>
      <c r="C19" s="736"/>
      <c r="D19" s="736"/>
      <c r="E19" s="736"/>
      <c r="F19" s="683"/>
      <c r="G19" s="682"/>
      <c r="H19" s="682"/>
      <c r="I19" s="683"/>
    </row>
    <row r="20" spans="1:9" ht="25.5" customHeight="1" x14ac:dyDescent="0.25">
      <c r="C20" s="732" t="s">
        <v>85</v>
      </c>
      <c r="D20" s="732"/>
      <c r="E20" s="732"/>
      <c r="F20" s="277"/>
      <c r="G20" s="734" t="s">
        <v>206</v>
      </c>
      <c r="H20" s="734"/>
      <c r="I20" s="734"/>
    </row>
    <row r="21" spans="1:9" ht="15" customHeight="1" thickBot="1" x14ac:dyDescent="0.3">
      <c r="C21" s="538" t="s">
        <v>242</v>
      </c>
      <c r="D21" s="538" t="s">
        <v>254</v>
      </c>
      <c r="E21" s="558" t="s">
        <v>68</v>
      </c>
      <c r="F21" s="278"/>
      <c r="G21" s="538" t="s">
        <v>217</v>
      </c>
      <c r="H21" s="538" t="s">
        <v>203</v>
      </c>
      <c r="I21" s="558" t="s">
        <v>68</v>
      </c>
    </row>
    <row r="22" spans="1:9" ht="15" customHeight="1" x14ac:dyDescent="0.25">
      <c r="A22" s="549" t="s">
        <v>139</v>
      </c>
      <c r="B22" s="546"/>
      <c r="C22" s="555">
        <v>18.922861039426522</v>
      </c>
      <c r="D22" s="555">
        <v>17.060105197132614</v>
      </c>
      <c r="E22" s="553">
        <v>0.10918782860770349</v>
      </c>
      <c r="F22" s="187"/>
      <c r="G22" s="555">
        <v>17.710395879784123</v>
      </c>
      <c r="H22" s="555">
        <v>17.828224165386583</v>
      </c>
      <c r="I22" s="553">
        <v>-6.6090870582177219E-3</v>
      </c>
    </row>
    <row r="23" spans="1:9" ht="15" customHeight="1" x14ac:dyDescent="0.25">
      <c r="A23" s="550" t="s">
        <v>140</v>
      </c>
      <c r="B23" s="546"/>
      <c r="C23" s="694">
        <v>4097.2144711399733</v>
      </c>
      <c r="D23" s="694">
        <v>4047.6388471177943</v>
      </c>
      <c r="E23" s="554">
        <v>1.2248035433665372E-2</v>
      </c>
      <c r="F23" s="187"/>
      <c r="G23" s="694">
        <v>3982.0154778739793</v>
      </c>
      <c r="H23" s="694">
        <v>4410.8799268330758</v>
      </c>
      <c r="I23" s="554">
        <v>-9.7228774320096467E-2</v>
      </c>
    </row>
    <row r="24" spans="1:9" ht="15" customHeight="1" x14ac:dyDescent="0.25">
      <c r="A24" s="550" t="s">
        <v>141</v>
      </c>
      <c r="B24" s="546"/>
      <c r="C24" s="556">
        <v>5.5454093763724188</v>
      </c>
      <c r="D24" s="556">
        <v>4.8804556038647346</v>
      </c>
      <c r="E24" s="554">
        <v>0.13624829861808818</v>
      </c>
      <c r="F24" s="187"/>
      <c r="G24" s="556">
        <v>5.2384740145488884</v>
      </c>
      <c r="H24" s="556">
        <v>5.0088149724296098</v>
      </c>
      <c r="I24" s="554">
        <v>4.5850973410558771E-2</v>
      </c>
    </row>
    <row r="25" spans="1:9" ht="15" customHeight="1" x14ac:dyDescent="0.25">
      <c r="A25" s="550" t="s">
        <v>161</v>
      </c>
      <c r="B25" s="546"/>
      <c r="C25" s="556">
        <v>942.74711399711396</v>
      </c>
      <c r="D25" s="556">
        <v>312.85349927849933</v>
      </c>
      <c r="E25" s="554">
        <v>2.0133820339912165</v>
      </c>
      <c r="F25" s="187"/>
      <c r="G25" s="556">
        <v>887.89183047488007</v>
      </c>
      <c r="H25" s="556">
        <v>245.81707271123938</v>
      </c>
      <c r="I25" s="554">
        <v>2.6120022937458218</v>
      </c>
    </row>
    <row r="26" spans="1:9" ht="15" customHeight="1" x14ac:dyDescent="0.25">
      <c r="A26" s="550" t="s">
        <v>239</v>
      </c>
      <c r="B26" s="547"/>
      <c r="C26" s="556">
        <v>525.65676344086012</v>
      </c>
      <c r="D26" s="556">
        <v>543.27939068100352</v>
      </c>
      <c r="E26" s="554">
        <v>-3.2437503690418534E-2</v>
      </c>
      <c r="F26" s="187"/>
      <c r="G26" s="556">
        <v>519.69667708977045</v>
      </c>
      <c r="H26" s="556">
        <v>551.67074057006312</v>
      </c>
      <c r="I26" s="554">
        <v>-5.7958599448744708E-2</v>
      </c>
    </row>
    <row r="27" spans="1:9" ht="15" customHeight="1" x14ac:dyDescent="0.25">
      <c r="A27" s="550" t="s">
        <v>90</v>
      </c>
      <c r="B27" s="547"/>
      <c r="C27" s="556">
        <v>1</v>
      </c>
      <c r="D27" s="556">
        <v>1</v>
      </c>
      <c r="E27" s="554">
        <v>0</v>
      </c>
      <c r="F27" s="187"/>
      <c r="G27" s="556">
        <v>1</v>
      </c>
      <c r="H27" s="556">
        <v>1</v>
      </c>
      <c r="I27" s="554">
        <v>0</v>
      </c>
    </row>
    <row r="28" spans="1:9" ht="15" customHeight="1" x14ac:dyDescent="0.25">
      <c r="A28" s="550" t="s">
        <v>194</v>
      </c>
      <c r="B28" s="547"/>
      <c r="C28" s="556">
        <v>7.7407620179211465</v>
      </c>
      <c r="D28" s="556">
        <v>7.8590009390681006</v>
      </c>
      <c r="E28" s="554">
        <v>-1.5045032067520614E-2</v>
      </c>
      <c r="F28" s="187"/>
      <c r="G28" s="556">
        <v>7.7741411682115933</v>
      </c>
      <c r="H28" s="556">
        <v>7.8343882212834961</v>
      </c>
      <c r="I28" s="554">
        <v>-7.6900775619251904E-3</v>
      </c>
    </row>
    <row r="29" spans="1:9" ht="15" customHeight="1" x14ac:dyDescent="0.25">
      <c r="A29" s="550" t="s">
        <v>240</v>
      </c>
      <c r="B29" s="547"/>
      <c r="C29" s="556">
        <v>36.624299999999977</v>
      </c>
      <c r="D29" s="556">
        <v>36.487630537634409</v>
      </c>
      <c r="E29" s="554">
        <v>3.7456381889364732E-3</v>
      </c>
      <c r="F29" s="187"/>
      <c r="G29" s="556">
        <v>36.62429999999997</v>
      </c>
      <c r="H29" s="556">
        <v>36.395283718211289</v>
      </c>
      <c r="I29" s="554">
        <v>6.2924713971685975E-3</v>
      </c>
    </row>
    <row r="30" spans="1:9" ht="15" customHeight="1" thickBot="1" x14ac:dyDescent="0.3">
      <c r="A30" s="542" t="s">
        <v>162</v>
      </c>
      <c r="B30" s="548"/>
      <c r="C30" s="557">
        <v>40.53225974025974</v>
      </c>
      <c r="D30" s="557">
        <v>37.961527561327564</v>
      </c>
      <c r="E30" s="545">
        <v>6.7719408150241245E-2</v>
      </c>
      <c r="F30" s="187"/>
      <c r="G30" s="557">
        <v>39.392127756259335</v>
      </c>
      <c r="H30" s="557">
        <v>38.583745164591974</v>
      </c>
      <c r="I30" s="545">
        <v>2.0951377016900086E-2</v>
      </c>
    </row>
    <row r="31" spans="1:9" ht="11.1" customHeight="1" x14ac:dyDescent="0.25">
      <c r="A31" s="195"/>
      <c r="B31" s="194"/>
    </row>
    <row r="32" spans="1:9" ht="11.1" customHeight="1" x14ac:dyDescent="0.25">
      <c r="A32" s="195"/>
      <c r="B32" s="194"/>
    </row>
    <row r="33" spans="1:15" ht="15" customHeight="1" x14ac:dyDescent="0.25">
      <c r="A33" s="737" t="s">
        <v>19</v>
      </c>
      <c r="B33" s="737"/>
      <c r="C33" s="737"/>
      <c r="D33" s="737"/>
      <c r="E33" s="737"/>
      <c r="F33" s="737"/>
      <c r="G33" s="737"/>
      <c r="H33" s="737"/>
      <c r="I33" s="737"/>
    </row>
    <row r="34" spans="1:15" ht="24.75" customHeight="1" x14ac:dyDescent="0.25">
      <c r="C34" s="732" t="s">
        <v>86</v>
      </c>
      <c r="D34" s="732"/>
      <c r="E34" s="732"/>
      <c r="F34" s="541"/>
      <c r="G34" s="732" t="s">
        <v>87</v>
      </c>
      <c r="H34" s="732"/>
      <c r="I34" s="732"/>
    </row>
    <row r="35" spans="1:15" ht="15" customHeight="1" thickBot="1" x14ac:dyDescent="0.3">
      <c r="A35" s="559"/>
      <c r="B35" s="560"/>
      <c r="C35" s="539" t="s">
        <v>255</v>
      </c>
      <c r="D35" s="539" t="s">
        <v>256</v>
      </c>
      <c r="E35" s="558" t="s">
        <v>68</v>
      </c>
      <c r="F35" s="540"/>
      <c r="G35" s="568" t="s">
        <v>218</v>
      </c>
      <c r="H35" s="539" t="s">
        <v>200</v>
      </c>
      <c r="I35" s="538" t="s">
        <v>68</v>
      </c>
    </row>
    <row r="36" spans="1:15" ht="15" customHeight="1" x14ac:dyDescent="0.25">
      <c r="A36" s="549" t="s">
        <v>139</v>
      </c>
      <c r="B36" s="560"/>
      <c r="C36" s="566">
        <v>19.629000000000001</v>
      </c>
      <c r="D36" s="566">
        <v>17.619499999999999</v>
      </c>
      <c r="E36" s="354">
        <v>0.11404977439768449</v>
      </c>
      <c r="F36" s="561"/>
      <c r="G36" s="193">
        <v>18.377300000000002</v>
      </c>
      <c r="H36" s="566">
        <v>17.071999999999999</v>
      </c>
      <c r="I36" s="567">
        <v>7.6458528584817387E-2</v>
      </c>
      <c r="K36" s="165"/>
      <c r="O36" s="196"/>
    </row>
    <row r="37" spans="1:15" ht="15" customHeight="1" x14ac:dyDescent="0.25">
      <c r="A37" s="550" t="s">
        <v>140</v>
      </c>
      <c r="B37" s="562"/>
      <c r="C37" s="565">
        <v>4164.21</v>
      </c>
      <c r="D37" s="569">
        <v>4053.76</v>
      </c>
      <c r="E37" s="554">
        <v>2.7246309598989438E-2</v>
      </c>
      <c r="F37" s="561"/>
      <c r="G37" s="569">
        <v>4148.04</v>
      </c>
      <c r="H37" s="569">
        <v>4191.28</v>
      </c>
      <c r="I37" s="554">
        <v>-1.0316657441163501E-2</v>
      </c>
    </row>
    <row r="38" spans="1:15" ht="15" customHeight="1" x14ac:dyDescent="0.25">
      <c r="A38" s="550" t="s">
        <v>141</v>
      </c>
      <c r="B38" s="560"/>
      <c r="C38" s="565">
        <v>5.4481000000000002</v>
      </c>
      <c r="D38" s="569">
        <v>5.0076000000000001</v>
      </c>
      <c r="E38" s="554">
        <v>8.7966291237319361E-2</v>
      </c>
      <c r="F38" s="561"/>
      <c r="G38" s="569">
        <v>5.5589000000000004</v>
      </c>
      <c r="H38" s="569">
        <v>4.8192000000000004</v>
      </c>
      <c r="I38" s="554">
        <v>0.15349020584329343</v>
      </c>
    </row>
    <row r="39" spans="1:15" ht="15" customHeight="1" x14ac:dyDescent="0.25">
      <c r="A39" s="550" t="s">
        <v>161</v>
      </c>
      <c r="B39" s="560"/>
      <c r="C39" s="565">
        <v>970.5</v>
      </c>
      <c r="D39" s="569">
        <v>349.95</v>
      </c>
      <c r="E39" s="554">
        <v>1.773253321903129</v>
      </c>
      <c r="F39" s="561"/>
      <c r="G39" s="569">
        <v>912</v>
      </c>
      <c r="H39" s="569">
        <v>256.7</v>
      </c>
      <c r="I39" s="554">
        <v>2.5527853525516169</v>
      </c>
      <c r="J39" s="197"/>
    </row>
    <row r="40" spans="1:15" ht="15" customHeight="1" x14ac:dyDescent="0.25">
      <c r="A40" s="550" t="s">
        <v>239</v>
      </c>
      <c r="B40" s="560"/>
      <c r="C40" s="565">
        <v>522.87</v>
      </c>
      <c r="D40" s="569">
        <v>542.35</v>
      </c>
      <c r="E40" s="554">
        <v>-3.5917765280722769E-2</v>
      </c>
      <c r="F40" s="561"/>
      <c r="G40" s="569">
        <v>528.79999999999995</v>
      </c>
      <c r="H40" s="569">
        <v>549.48</v>
      </c>
      <c r="I40" s="554">
        <v>-3.7635582732765682E-2</v>
      </c>
    </row>
    <row r="41" spans="1:15" ht="15" customHeight="1" x14ac:dyDescent="0.25">
      <c r="A41" s="550" t="s">
        <v>90</v>
      </c>
      <c r="B41" s="560"/>
      <c r="C41" s="565">
        <v>1</v>
      </c>
      <c r="D41" s="569">
        <v>1</v>
      </c>
      <c r="E41" s="554">
        <v>0</v>
      </c>
      <c r="F41" s="561"/>
      <c r="G41" s="569">
        <v>1</v>
      </c>
      <c r="H41" s="569">
        <v>1</v>
      </c>
      <c r="I41" s="554">
        <v>0</v>
      </c>
    </row>
    <row r="42" spans="1:15" ht="15" customHeight="1" x14ac:dyDescent="0.25">
      <c r="A42" s="550" t="s">
        <v>194</v>
      </c>
      <c r="B42" s="560"/>
      <c r="C42" s="565">
        <v>7.7234800000000003</v>
      </c>
      <c r="D42" s="569">
        <v>7.8583299999999996</v>
      </c>
      <c r="E42" s="554">
        <v>-1.7160134532400506E-2</v>
      </c>
      <c r="F42" s="561"/>
      <c r="G42" s="569">
        <v>7.7687400000000002</v>
      </c>
      <c r="H42" s="569">
        <v>7.8457600000000003</v>
      </c>
      <c r="I42" s="554">
        <v>-9.8167672730239408E-3</v>
      </c>
    </row>
    <row r="43" spans="1:15" ht="15" customHeight="1" x14ac:dyDescent="0.25">
      <c r="A43" s="182" t="s">
        <v>240</v>
      </c>
      <c r="B43" s="560"/>
      <c r="C43" s="565">
        <v>36.624299999999998</v>
      </c>
      <c r="D43" s="569">
        <v>36.532600000000002</v>
      </c>
      <c r="E43" s="554">
        <v>2.5100868813059396E-3</v>
      </c>
      <c r="F43" s="561"/>
      <c r="G43" s="569">
        <v>36.624299999999998</v>
      </c>
      <c r="H43" s="569">
        <v>36.441099999999999</v>
      </c>
      <c r="I43" s="554">
        <v>5.0272906141690665E-3</v>
      </c>
      <c r="K43" s="198"/>
      <c r="L43" s="198"/>
      <c r="M43" s="198"/>
      <c r="N43" s="198"/>
      <c r="O43" s="198"/>
    </row>
    <row r="44" spans="1:15" ht="15" customHeight="1" thickBot="1" x14ac:dyDescent="0.3">
      <c r="A44" s="564" t="s">
        <v>162</v>
      </c>
      <c r="B44" s="563"/>
      <c r="C44" s="565">
        <v>41.64</v>
      </c>
      <c r="D44" s="193">
        <v>38.555999999999997</v>
      </c>
      <c r="E44" s="571">
        <v>7.9987550575785882E-2</v>
      </c>
      <c r="F44" s="543"/>
      <c r="G44" s="544">
        <v>39.988999999999997</v>
      </c>
      <c r="H44" s="544">
        <v>37.408000000000001</v>
      </c>
      <c r="I44" s="545">
        <v>6.899593669803239E-2</v>
      </c>
      <c r="K44" s="198"/>
      <c r="L44" s="198"/>
      <c r="M44" s="198"/>
      <c r="N44" s="198"/>
      <c r="O44" s="198"/>
    </row>
    <row r="45" spans="1:15" ht="9.9" customHeight="1" x14ac:dyDescent="0.25">
      <c r="A45" s="182"/>
      <c r="B45" s="194"/>
      <c r="C45" s="570"/>
      <c r="D45" s="570"/>
      <c r="E45" s="183"/>
      <c r="F45" s="183"/>
      <c r="G45" s="193"/>
      <c r="H45" s="193"/>
      <c r="I45" s="183"/>
      <c r="K45" s="198"/>
      <c r="L45" s="198"/>
      <c r="M45" s="198"/>
      <c r="N45" s="198"/>
      <c r="O45" s="198"/>
    </row>
    <row r="46" spans="1:15" ht="15" customHeight="1" x14ac:dyDescent="0.25">
      <c r="A46" s="731" t="s">
        <v>109</v>
      </c>
      <c r="B46" s="731"/>
      <c r="C46" s="731"/>
      <c r="D46" s="731"/>
      <c r="E46" s="731"/>
      <c r="F46" s="731"/>
      <c r="G46" s="731"/>
      <c r="H46" s="731"/>
      <c r="I46" s="731"/>
      <c r="K46" s="198"/>
      <c r="L46" s="198"/>
      <c r="M46" s="198"/>
      <c r="N46" s="198"/>
      <c r="O46" s="198"/>
    </row>
    <row r="47" spans="1:15" ht="11.1" customHeight="1" x14ac:dyDescent="0.25">
      <c r="K47" s="166"/>
      <c r="L47" s="166"/>
      <c r="M47" s="166"/>
      <c r="N47" s="166"/>
      <c r="O47" s="198"/>
    </row>
    <row r="48" spans="1:15" ht="11.1" customHeight="1" x14ac:dyDescent="0.25">
      <c r="A48" s="195"/>
      <c r="B48" s="194"/>
      <c r="K48" s="166"/>
      <c r="L48" s="166"/>
      <c r="M48" s="166"/>
      <c r="N48" s="166"/>
      <c r="O48" s="166"/>
    </row>
    <row r="49" spans="1:15" ht="11.1" customHeight="1" x14ac:dyDescent="0.25">
      <c r="A49" s="195"/>
      <c r="B49" s="194"/>
      <c r="K49" s="198"/>
      <c r="L49" s="198"/>
      <c r="M49" s="198"/>
      <c r="N49" s="198"/>
      <c r="O49" s="166"/>
    </row>
    <row r="50" spans="1:15" ht="11.1" customHeight="1" x14ac:dyDescent="0.25">
      <c r="A50" s="195"/>
      <c r="B50" s="194"/>
      <c r="O50" s="198"/>
    </row>
  </sheetData>
  <mergeCells count="10">
    <mergeCell ref="A46:I46"/>
    <mergeCell ref="C34:E34"/>
    <mergeCell ref="G34:I34"/>
    <mergeCell ref="A1:J1"/>
    <mergeCell ref="A2:J2"/>
    <mergeCell ref="C20:E20"/>
    <mergeCell ref="G20:I20"/>
    <mergeCell ref="A4:D4"/>
    <mergeCell ref="A19:E19"/>
    <mergeCell ref="A33:I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0"/>
  <sheetViews>
    <sheetView showGridLines="0" zoomScale="80" zoomScaleNormal="80" workbookViewId="0">
      <selection activeCell="F42" sqref="F42"/>
    </sheetView>
  </sheetViews>
  <sheetFormatPr baseColWidth="10" defaultColWidth="9.88671875" defaultRowHeight="11.1" customHeight="1" x14ac:dyDescent="0.25"/>
  <cols>
    <col min="1" max="1" width="32.44140625" style="207" customWidth="1"/>
    <col min="2" max="2" width="1.6640625" style="210" customWidth="1"/>
    <col min="3" max="3" width="11.33203125" style="208" customWidth="1"/>
    <col min="4" max="4" width="13.109375" style="208" customWidth="1"/>
    <col min="5" max="6" width="11.88671875" style="208" customWidth="1"/>
    <col min="7" max="7" width="11.33203125" style="208" customWidth="1"/>
    <col min="8" max="8" width="6.109375" style="208" customWidth="1"/>
    <col min="9" max="9" width="11.109375" style="208" customWidth="1"/>
    <col min="10" max="11" width="11.33203125" style="208" customWidth="1"/>
    <col min="12" max="13" width="11.33203125" style="210" customWidth="1"/>
    <col min="14" max="14" width="4.109375" style="210" customWidth="1"/>
    <col min="15" max="15" width="11.33203125" style="210" customWidth="1"/>
    <col min="16" max="16" width="13.5546875" style="200" customWidth="1"/>
    <col min="17" max="17" width="9.88671875" style="200"/>
    <col min="18" max="18" width="11.33203125" style="200" bestFit="1" customWidth="1"/>
    <col min="19" max="16384" width="9.88671875" style="200"/>
  </cols>
  <sheetData>
    <row r="1" spans="1:27" ht="15" customHeight="1" x14ac:dyDescent="0.25">
      <c r="A1" s="706" t="s">
        <v>76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706"/>
      <c r="P1" s="199"/>
      <c r="Q1" s="199"/>
      <c r="R1" s="199"/>
    </row>
    <row r="2" spans="1:27" ht="15" customHeight="1" x14ac:dyDescent="0.25">
      <c r="A2" s="706" t="s">
        <v>137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201"/>
      <c r="Q2" s="201"/>
      <c r="R2" s="201"/>
    </row>
    <row r="3" spans="1:27" ht="10.5" customHeight="1" x14ac:dyDescent="0.25">
      <c r="A3" s="202"/>
      <c r="B3" s="203"/>
      <c r="C3" s="204"/>
      <c r="D3" s="204"/>
      <c r="E3" s="204"/>
      <c r="F3" s="204"/>
      <c r="G3" s="204"/>
      <c r="H3" s="204"/>
      <c r="I3" s="204"/>
      <c r="J3" s="204"/>
      <c r="K3" s="204"/>
      <c r="L3" s="205"/>
      <c r="M3" s="205"/>
      <c r="N3" s="205"/>
      <c r="O3" s="205"/>
    </row>
    <row r="4" spans="1:27" ht="23.25" customHeight="1" x14ac:dyDescent="0.25">
      <c r="A4" s="741" t="s">
        <v>111</v>
      </c>
      <c r="B4" s="741"/>
      <c r="C4" s="741"/>
      <c r="D4" s="741"/>
      <c r="E4" s="741"/>
      <c r="F4" s="741"/>
      <c r="G4" s="741"/>
      <c r="H4" s="741"/>
      <c r="I4" s="741"/>
      <c r="J4" s="741"/>
      <c r="K4" s="741"/>
      <c r="L4" s="741"/>
      <c r="M4" s="741"/>
      <c r="N4" s="741"/>
      <c r="O4" s="741"/>
    </row>
    <row r="5" spans="1:27" ht="18" customHeight="1" thickBot="1" x14ac:dyDescent="0.3">
      <c r="A5" s="320"/>
      <c r="B5" s="321"/>
      <c r="C5" s="740" t="s">
        <v>244</v>
      </c>
      <c r="D5" s="740"/>
      <c r="E5" s="740"/>
      <c r="F5" s="740"/>
      <c r="G5" s="740"/>
      <c r="H5" s="321"/>
      <c r="I5" s="742" t="s">
        <v>245</v>
      </c>
      <c r="J5" s="742"/>
      <c r="K5" s="742"/>
      <c r="L5" s="742"/>
      <c r="M5" s="742"/>
      <c r="N5" s="654"/>
      <c r="O5" s="322" t="s">
        <v>63</v>
      </c>
    </row>
    <row r="6" spans="1:27" ht="18" customHeight="1" x14ac:dyDescent="0.25">
      <c r="A6" s="323"/>
      <c r="B6" s="297"/>
      <c r="C6" s="572" t="s">
        <v>51</v>
      </c>
      <c r="D6" s="572" t="s">
        <v>131</v>
      </c>
      <c r="E6" s="572" t="s">
        <v>132</v>
      </c>
      <c r="F6" s="572" t="s">
        <v>52</v>
      </c>
      <c r="G6" s="572" t="s">
        <v>53</v>
      </c>
      <c r="H6" s="321"/>
      <c r="I6" s="324" t="s">
        <v>51</v>
      </c>
      <c r="J6" s="324" t="s">
        <v>131</v>
      </c>
      <c r="K6" s="324" t="s">
        <v>132</v>
      </c>
      <c r="L6" s="324" t="s">
        <v>52</v>
      </c>
      <c r="M6" s="324" t="s">
        <v>53</v>
      </c>
      <c r="N6" s="325"/>
      <c r="O6" s="572" t="s">
        <v>68</v>
      </c>
      <c r="P6" s="216"/>
      <c r="Q6" s="216"/>
      <c r="R6" s="270"/>
      <c r="Z6" s="216"/>
      <c r="AA6" s="270"/>
    </row>
    <row r="7" spans="1:27" ht="18" customHeight="1" x14ac:dyDescent="0.25">
      <c r="A7" s="598" t="s">
        <v>158</v>
      </c>
      <c r="B7" s="297"/>
      <c r="C7" s="595">
        <v>373.14500210507475</v>
      </c>
      <c r="D7" s="595">
        <v>31.660016260167005</v>
      </c>
      <c r="E7" s="595">
        <v>92.316307134153007</v>
      </c>
      <c r="F7" s="595">
        <v>39.904828740352002</v>
      </c>
      <c r="G7" s="595">
        <v>537.0261542397468</v>
      </c>
      <c r="H7" s="321"/>
      <c r="I7" s="595">
        <v>377.24035833527091</v>
      </c>
      <c r="J7" s="595">
        <v>31.834531242471989</v>
      </c>
      <c r="K7" s="595">
        <v>98.71710252980499</v>
      </c>
      <c r="L7" s="595">
        <v>37.463670276907003</v>
      </c>
      <c r="M7" s="595">
        <v>545.25566238445492</v>
      </c>
      <c r="N7" s="325"/>
      <c r="O7" s="600">
        <v>-1.5092934768837996E-2</v>
      </c>
      <c r="P7" s="216"/>
      <c r="Q7" s="216"/>
      <c r="R7" s="270"/>
      <c r="Z7" s="216"/>
      <c r="AA7" s="270"/>
    </row>
    <row r="8" spans="1:27" ht="18" customHeight="1" x14ac:dyDescent="0.25">
      <c r="A8" s="326" t="s">
        <v>194</v>
      </c>
      <c r="B8" s="297"/>
      <c r="C8" s="596">
        <v>44.381778955335136</v>
      </c>
      <c r="D8" s="596">
        <v>2.4640979564743359</v>
      </c>
      <c r="E8" s="596">
        <v>0</v>
      </c>
      <c r="F8" s="596">
        <v>2.3211557180754352</v>
      </c>
      <c r="G8" s="596">
        <v>49.167032629884908</v>
      </c>
      <c r="H8" s="686"/>
      <c r="I8" s="596">
        <v>41.298699504074925</v>
      </c>
      <c r="J8" s="596">
        <v>2.1087009326784756</v>
      </c>
      <c r="K8" s="596">
        <v>0</v>
      </c>
      <c r="L8" s="596">
        <v>2.3389318314582002</v>
      </c>
      <c r="M8" s="596">
        <v>45.746332268211596</v>
      </c>
      <c r="N8" s="325"/>
      <c r="O8" s="601">
        <v>7.4775401481755654E-2</v>
      </c>
      <c r="P8" s="216"/>
      <c r="Q8" s="216"/>
      <c r="R8" s="270"/>
      <c r="Z8" s="235"/>
      <c r="AA8" s="236"/>
    </row>
    <row r="9" spans="1:27" ht="18" customHeight="1" thickBot="1" x14ac:dyDescent="0.3">
      <c r="A9" s="608" t="s">
        <v>193</v>
      </c>
      <c r="B9" s="297"/>
      <c r="C9" s="603">
        <v>35.041048364178494</v>
      </c>
      <c r="D9" s="603">
        <v>1.3039640787839262</v>
      </c>
      <c r="E9" s="603">
        <v>0.94244825334607252</v>
      </c>
      <c r="F9" s="603">
        <v>5.5499807839399953</v>
      </c>
      <c r="G9" s="603">
        <v>42.837441480248486</v>
      </c>
      <c r="H9" s="321"/>
      <c r="I9" s="603">
        <v>34.3102791240782</v>
      </c>
      <c r="J9" s="603">
        <v>1.3145358239685234</v>
      </c>
      <c r="K9" s="605">
        <v>0.84506972501247724</v>
      </c>
      <c r="L9" s="603">
        <v>5.7416551353917491</v>
      </c>
      <c r="M9" s="603">
        <v>42.211539808450951</v>
      </c>
      <c r="N9" s="325"/>
      <c r="O9" s="607">
        <v>1.4827738448722094E-2</v>
      </c>
      <c r="P9" s="216"/>
      <c r="Q9" s="235"/>
      <c r="R9" s="236"/>
      <c r="Z9" s="235"/>
      <c r="AA9" s="236"/>
    </row>
    <row r="10" spans="1:27" ht="18" customHeight="1" thickBot="1" x14ac:dyDescent="0.3">
      <c r="A10" s="609" t="s">
        <v>160</v>
      </c>
      <c r="B10" s="610"/>
      <c r="C10" s="611">
        <v>452.56782942458835</v>
      </c>
      <c r="D10" s="611">
        <v>35.428078295425266</v>
      </c>
      <c r="E10" s="611">
        <v>93.258755387499079</v>
      </c>
      <c r="F10" s="611">
        <v>47.775965242367434</v>
      </c>
      <c r="G10" s="612">
        <v>629.03062834988009</v>
      </c>
      <c r="H10" s="613"/>
      <c r="I10" s="611">
        <v>452.84933696342404</v>
      </c>
      <c r="J10" s="611">
        <v>35.25776799911899</v>
      </c>
      <c r="K10" s="527">
        <v>99.562172254817469</v>
      </c>
      <c r="L10" s="611">
        <v>45.544257243756952</v>
      </c>
      <c r="M10" s="611">
        <v>633.21353446111743</v>
      </c>
      <c r="N10" s="614"/>
      <c r="O10" s="615">
        <v>-6.6058381313613967E-3</v>
      </c>
      <c r="P10" s="216"/>
      <c r="Q10" s="235"/>
      <c r="R10" s="236"/>
      <c r="Z10" s="235"/>
      <c r="AA10" s="236"/>
    </row>
    <row r="11" spans="1:27" ht="18" customHeight="1" x14ac:dyDescent="0.25">
      <c r="A11" s="594" t="s">
        <v>140</v>
      </c>
      <c r="B11" s="327"/>
      <c r="C11" s="604">
        <v>65.970240808821984</v>
      </c>
      <c r="D11" s="604">
        <v>10.484371774911995</v>
      </c>
      <c r="E11" s="604">
        <v>3.8757542795699997</v>
      </c>
      <c r="F11" s="604">
        <v>7.114846140779</v>
      </c>
      <c r="G11" s="595">
        <v>87.445213004082973</v>
      </c>
      <c r="H11" s="321"/>
      <c r="I11" s="604">
        <v>68.64048445322895</v>
      </c>
      <c r="J11" s="604">
        <v>10.960896592424998</v>
      </c>
      <c r="K11" s="604">
        <v>3.713652795572</v>
      </c>
      <c r="L11" s="604">
        <v>7.7300572204250155</v>
      </c>
      <c r="M11" s="604">
        <v>91.045091061650965</v>
      </c>
      <c r="N11" s="325"/>
      <c r="O11" s="606">
        <v>-3.9539507463728474E-2</v>
      </c>
      <c r="P11" s="216"/>
      <c r="Q11" s="235"/>
      <c r="R11" s="236"/>
      <c r="Z11" s="235"/>
      <c r="AA11" s="236"/>
    </row>
    <row r="12" spans="1:27" ht="17.399999999999999" x14ac:dyDescent="0.25">
      <c r="A12" s="598" t="s">
        <v>220</v>
      </c>
      <c r="B12" s="327"/>
      <c r="C12" s="597">
        <v>227.47192107999996</v>
      </c>
      <c r="D12" s="597">
        <v>19.078291742999998</v>
      </c>
      <c r="E12" s="597">
        <v>2.2323658160000002</v>
      </c>
      <c r="F12" s="597">
        <v>23.247558335000001</v>
      </c>
      <c r="G12" s="597">
        <v>272.03013697399996</v>
      </c>
      <c r="H12" s="321"/>
      <c r="I12" s="595">
        <v>214.12776990700013</v>
      </c>
      <c r="J12" s="595">
        <v>18.202282034999996</v>
      </c>
      <c r="K12" s="595">
        <v>2.3752363010000002</v>
      </c>
      <c r="L12" s="595">
        <v>21.175071097</v>
      </c>
      <c r="M12" s="595">
        <v>255.88035934000013</v>
      </c>
      <c r="N12" s="325"/>
      <c r="O12" s="601">
        <v>6.3114565243129306E-2</v>
      </c>
      <c r="P12" s="216"/>
      <c r="Q12" s="235"/>
      <c r="R12" s="236"/>
    </row>
    <row r="13" spans="1:27" ht="18" customHeight="1" x14ac:dyDescent="0.25">
      <c r="A13" s="599" t="s">
        <v>161</v>
      </c>
      <c r="B13" s="327"/>
      <c r="C13" s="597">
        <v>31.120779185944752</v>
      </c>
      <c r="D13" s="597">
        <v>5.0213467415113024</v>
      </c>
      <c r="E13" s="597">
        <v>1.4956652205800001</v>
      </c>
      <c r="F13" s="597">
        <v>3.31002457032658</v>
      </c>
      <c r="G13" s="597">
        <v>40.947815718362641</v>
      </c>
      <c r="H13" s="321"/>
      <c r="I13" s="597">
        <v>31.466446909837291</v>
      </c>
      <c r="J13" s="597">
        <v>4.6593928017215127</v>
      </c>
      <c r="K13" s="597">
        <v>1.4203894270199999</v>
      </c>
      <c r="L13" s="597">
        <v>3.41712532305751</v>
      </c>
      <c r="M13" s="597">
        <v>40.963354461636314</v>
      </c>
      <c r="N13" s="325"/>
      <c r="O13" s="601">
        <v>-3.7933278360358091E-4</v>
      </c>
      <c r="P13" s="216"/>
      <c r="Q13" s="216"/>
      <c r="R13" s="224"/>
    </row>
    <row r="14" spans="1:27" ht="18" customHeight="1" thickBot="1" x14ac:dyDescent="0.3">
      <c r="A14" s="602" t="s">
        <v>162</v>
      </c>
      <c r="B14" s="327"/>
      <c r="C14" s="597">
        <v>9.3933002233095131</v>
      </c>
      <c r="D14" s="597">
        <v>1.5327457752542397</v>
      </c>
      <c r="E14" s="597">
        <v>0</v>
      </c>
      <c r="F14" s="597">
        <v>0.73159954386632498</v>
      </c>
      <c r="G14" s="597">
        <v>11.657645542430078</v>
      </c>
      <c r="H14" s="321"/>
      <c r="I14" s="597">
        <v>9.4079661096674858</v>
      </c>
      <c r="J14" s="597">
        <v>2.0707836637077746</v>
      </c>
      <c r="K14" s="597">
        <v>0</v>
      </c>
      <c r="L14" s="597">
        <v>0.49268901412585703</v>
      </c>
      <c r="M14" s="597">
        <v>11.971438787501116</v>
      </c>
      <c r="N14" s="325"/>
      <c r="O14" s="601">
        <v>-2.6211823878568019E-2</v>
      </c>
      <c r="P14" s="216"/>
      <c r="Q14" s="216"/>
      <c r="R14" s="224"/>
    </row>
    <row r="15" spans="1:27" ht="18" customHeight="1" thickBot="1" x14ac:dyDescent="0.3">
      <c r="A15" s="609" t="s">
        <v>11</v>
      </c>
      <c r="B15" s="610"/>
      <c r="C15" s="612">
        <v>333.95624129807618</v>
      </c>
      <c r="D15" s="612">
        <v>36.116756034677536</v>
      </c>
      <c r="E15" s="612">
        <v>7.6037853161499998</v>
      </c>
      <c r="F15" s="612">
        <v>34.404028589971908</v>
      </c>
      <c r="G15" s="612">
        <v>412.08081123887564</v>
      </c>
      <c r="H15" s="613"/>
      <c r="I15" s="612">
        <v>323.64266737973389</v>
      </c>
      <c r="J15" s="612">
        <v>35.893355092854279</v>
      </c>
      <c r="K15" s="612">
        <v>7.5092785235920001</v>
      </c>
      <c r="L15" s="612">
        <v>32.814942654608387</v>
      </c>
      <c r="M15" s="612">
        <v>399.86024365078856</v>
      </c>
      <c r="N15" s="614"/>
      <c r="O15" s="615">
        <v>3.056209708800095E-2</v>
      </c>
      <c r="P15" s="216"/>
      <c r="Q15" s="216"/>
      <c r="R15" s="224"/>
    </row>
    <row r="16" spans="1:27" ht="21" customHeight="1" thickBot="1" x14ac:dyDescent="0.3">
      <c r="A16" s="577" t="s">
        <v>55</v>
      </c>
      <c r="B16" s="577"/>
      <c r="C16" s="579">
        <v>786.52407072266453</v>
      </c>
      <c r="D16" s="579">
        <v>71.544834330102802</v>
      </c>
      <c r="E16" s="579">
        <v>100.86254070364907</v>
      </c>
      <c r="F16" s="579">
        <v>82.179993832339335</v>
      </c>
      <c r="G16" s="579">
        <v>1041.1114395887557</v>
      </c>
      <c r="H16" s="321"/>
      <c r="I16" s="579">
        <v>776.49200434315799</v>
      </c>
      <c r="J16" s="579">
        <v>71.151123091973261</v>
      </c>
      <c r="K16" s="579">
        <v>107.07145077840947</v>
      </c>
      <c r="L16" s="579">
        <v>78.359199898365347</v>
      </c>
      <c r="M16" s="579">
        <v>1033.073778111906</v>
      </c>
      <c r="N16" s="325"/>
      <c r="O16" s="580">
        <v>7.7803363584929564E-3</v>
      </c>
      <c r="P16" s="216"/>
      <c r="Q16" s="216"/>
      <c r="R16" s="224"/>
    </row>
    <row r="17" spans="1:27" ht="15" customHeight="1" x14ac:dyDescent="0.25">
      <c r="A17" s="578"/>
      <c r="B17" s="578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16"/>
      <c r="Q17" s="216"/>
      <c r="R17" s="224"/>
    </row>
    <row r="18" spans="1:27" ht="15" customHeight="1" x14ac:dyDescent="0.3">
      <c r="A18" s="331" t="s">
        <v>133</v>
      </c>
      <c r="B18" s="232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16"/>
      <c r="Q18" s="216"/>
      <c r="R18" s="224"/>
    </row>
    <row r="19" spans="1:27" ht="17.25" customHeight="1" x14ac:dyDescent="0.3">
      <c r="A19" s="331" t="s">
        <v>134</v>
      </c>
      <c r="B19" s="232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Q19" s="216"/>
      <c r="R19" s="224"/>
    </row>
    <row r="20" spans="1:27" ht="23.25" customHeight="1" x14ac:dyDescent="0.25"/>
    <row r="21" spans="1:27" ht="18" customHeight="1" x14ac:dyDescent="0.25">
      <c r="A21" s="592" t="s">
        <v>112</v>
      </c>
      <c r="B21" s="591"/>
      <c r="C21" s="591"/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</row>
    <row r="22" spans="1:27" ht="18" customHeight="1" thickBot="1" x14ac:dyDescent="0.3">
      <c r="A22" s="320"/>
      <c r="B22" s="321"/>
      <c r="C22" s="740" t="s">
        <v>244</v>
      </c>
      <c r="D22" s="740"/>
      <c r="E22" s="740"/>
      <c r="F22" s="740"/>
      <c r="G22" s="740"/>
      <c r="H22" s="321"/>
      <c r="I22" s="742" t="s">
        <v>245</v>
      </c>
      <c r="J22" s="742"/>
      <c r="K22" s="742"/>
      <c r="L22" s="742"/>
      <c r="M22" s="742"/>
      <c r="N22" s="654"/>
      <c r="O22" s="322" t="s">
        <v>63</v>
      </c>
      <c r="P22" s="216"/>
      <c r="S22" s="271"/>
      <c r="Z22" s="216"/>
      <c r="AA22" s="270"/>
    </row>
    <row r="23" spans="1:27" ht="18" customHeight="1" x14ac:dyDescent="0.25">
      <c r="A23" s="323"/>
      <c r="B23" s="297"/>
      <c r="C23" s="572" t="s">
        <v>51</v>
      </c>
      <c r="D23" s="743" t="s">
        <v>113</v>
      </c>
      <c r="E23" s="743"/>
      <c r="F23" s="572" t="s">
        <v>52</v>
      </c>
      <c r="G23" s="572" t="s">
        <v>53</v>
      </c>
      <c r="H23" s="321"/>
      <c r="I23" s="324" t="s">
        <v>51</v>
      </c>
      <c r="J23" s="743" t="s">
        <v>114</v>
      </c>
      <c r="K23" s="743"/>
      <c r="L23" s="324" t="s">
        <v>52</v>
      </c>
      <c r="M23" s="324" t="s">
        <v>53</v>
      </c>
      <c r="N23" s="325"/>
      <c r="O23" s="572" t="s">
        <v>68</v>
      </c>
      <c r="P23" s="216"/>
      <c r="Q23" s="216"/>
      <c r="R23" s="270"/>
      <c r="Z23" s="216"/>
      <c r="AA23" s="270"/>
    </row>
    <row r="24" spans="1:27" s="237" customFormat="1" ht="18" customHeight="1" x14ac:dyDescent="0.25">
      <c r="A24" s="598" t="s">
        <v>219</v>
      </c>
      <c r="B24" s="297"/>
      <c r="C24" s="595">
        <v>2036.8053471863218</v>
      </c>
      <c r="D24" s="744">
        <v>223.201842</v>
      </c>
      <c r="E24" s="744"/>
      <c r="F24" s="595">
        <v>279.23047288894605</v>
      </c>
      <c r="G24" s="595">
        <v>2539.237662075268</v>
      </c>
      <c r="H24" s="321"/>
      <c r="I24" s="595">
        <v>2067.5938380843772</v>
      </c>
      <c r="J24" s="744">
        <v>225.77446206848302</v>
      </c>
      <c r="K24" s="744"/>
      <c r="L24" s="595">
        <v>260.35741953227</v>
      </c>
      <c r="M24" s="595">
        <v>2553.7257196851301</v>
      </c>
      <c r="N24" s="325"/>
      <c r="O24" s="600">
        <v>-5.6733021475965373E-3</v>
      </c>
      <c r="P24" s="235"/>
      <c r="Q24" s="216"/>
      <c r="R24" s="270"/>
      <c r="Z24" s="216"/>
      <c r="AA24" s="236"/>
    </row>
    <row r="25" spans="1:27" ht="18" customHeight="1" x14ac:dyDescent="0.25">
      <c r="A25" s="326" t="s">
        <v>194</v>
      </c>
      <c r="B25" s="297"/>
      <c r="C25" s="660">
        <v>339.11460593934999</v>
      </c>
      <c r="D25" s="745">
        <v>16.340207999821999</v>
      </c>
      <c r="E25" s="745">
        <v>216.32425384993297</v>
      </c>
      <c r="F25" s="660">
        <v>24.878276113891999</v>
      </c>
      <c r="G25" s="667">
        <v>380.33309005306398</v>
      </c>
      <c r="H25" s="613"/>
      <c r="I25" s="660">
        <v>313.37087752285998</v>
      </c>
      <c r="J25" s="745">
        <v>14.81927900004</v>
      </c>
      <c r="K25" s="745">
        <v>216.32425384993297</v>
      </c>
      <c r="L25" s="660">
        <v>23.991071662571997</v>
      </c>
      <c r="M25" s="667">
        <v>352.18122818547198</v>
      </c>
      <c r="N25" s="614"/>
      <c r="O25" s="601">
        <v>7.9935725173762462E-2</v>
      </c>
      <c r="P25" s="216"/>
      <c r="Q25" s="216"/>
      <c r="R25" s="270"/>
      <c r="Z25" s="216"/>
      <c r="AA25" s="236"/>
    </row>
    <row r="26" spans="1:27" ht="18" customHeight="1" thickBot="1" x14ac:dyDescent="0.3">
      <c r="A26" s="608" t="s">
        <v>193</v>
      </c>
      <c r="B26" s="297"/>
      <c r="C26" s="605">
        <v>261.50723717665085</v>
      </c>
      <c r="D26" s="746">
        <v>13.428604000859998</v>
      </c>
      <c r="E26" s="746"/>
      <c r="F26" s="663">
        <v>55.906056743744003</v>
      </c>
      <c r="G26" s="663">
        <v>330.84189792125483</v>
      </c>
      <c r="H26" s="321"/>
      <c r="I26" s="663">
        <v>254.08934930239496</v>
      </c>
      <c r="J26" s="746">
        <v>13.11760400062</v>
      </c>
      <c r="K26" s="746"/>
      <c r="L26" s="663">
        <v>59.664702843095029</v>
      </c>
      <c r="M26" s="663">
        <v>326.87165614611001</v>
      </c>
      <c r="N26" s="325"/>
      <c r="O26" s="607">
        <v>1.2146179396387069E-2</v>
      </c>
      <c r="P26" s="216"/>
      <c r="Q26" s="235"/>
      <c r="R26" s="236"/>
      <c r="Z26" s="216"/>
      <c r="AA26" s="236"/>
    </row>
    <row r="27" spans="1:27" ht="18" customHeight="1" thickBot="1" x14ac:dyDescent="0.3">
      <c r="A27" s="609" t="s">
        <v>160</v>
      </c>
      <c r="B27" s="610"/>
      <c r="C27" s="665">
        <v>2637.4271903023227</v>
      </c>
      <c r="D27" s="747">
        <v>252.970654000682</v>
      </c>
      <c r="E27" s="747"/>
      <c r="F27" s="664">
        <v>360.01480574658206</v>
      </c>
      <c r="G27" s="664">
        <v>3250.4126500495868</v>
      </c>
      <c r="H27" s="613"/>
      <c r="I27" s="665">
        <v>2635.0540649096324</v>
      </c>
      <c r="J27" s="750">
        <v>253.71134506914302</v>
      </c>
      <c r="K27" s="750"/>
      <c r="L27" s="664">
        <v>344.01319403793701</v>
      </c>
      <c r="M27" s="664">
        <v>3232.7786040167125</v>
      </c>
      <c r="N27" s="614"/>
      <c r="O27" s="615">
        <v>5.4547645208256057E-3</v>
      </c>
      <c r="P27" s="216"/>
      <c r="Q27" s="235"/>
      <c r="R27" s="236"/>
      <c r="Z27" s="216"/>
      <c r="AA27" s="236"/>
    </row>
    <row r="28" spans="1:27" ht="18" customHeight="1" x14ac:dyDescent="0.25">
      <c r="A28" s="594" t="s">
        <v>140</v>
      </c>
      <c r="B28" s="327"/>
      <c r="C28" s="595">
        <v>485.74021451981912</v>
      </c>
      <c r="D28" s="744">
        <v>106.78169923415699</v>
      </c>
      <c r="E28" s="744"/>
      <c r="F28" s="604">
        <v>55.202554752456997</v>
      </c>
      <c r="G28" s="604">
        <v>647.72446850643314</v>
      </c>
      <c r="H28" s="321"/>
      <c r="I28" s="595">
        <v>508.22062452076102</v>
      </c>
      <c r="J28" s="751">
        <v>115.360702966622</v>
      </c>
      <c r="K28" s="751"/>
      <c r="L28" s="604">
        <v>77.100379490875994</v>
      </c>
      <c r="M28" s="604">
        <v>700.68170697825906</v>
      </c>
      <c r="N28" s="325"/>
      <c r="O28" s="606">
        <v>-7.5579593336620565E-2</v>
      </c>
      <c r="P28" s="216"/>
      <c r="Q28" s="235"/>
      <c r="R28" s="236"/>
      <c r="Z28" s="216"/>
      <c r="AA28" s="224"/>
    </row>
    <row r="29" spans="1:27" ht="17.399999999999999" x14ac:dyDescent="0.25">
      <c r="A29" s="598" t="s">
        <v>220</v>
      </c>
      <c r="B29" s="327"/>
      <c r="C29" s="595">
        <v>1547.4782858570002</v>
      </c>
      <c r="D29" s="744">
        <v>168.36699385</v>
      </c>
      <c r="E29" s="744"/>
      <c r="F29" s="595">
        <v>266.11816191200001</v>
      </c>
      <c r="G29" s="595">
        <v>1981.9634416190002</v>
      </c>
      <c r="H29" s="321"/>
      <c r="I29" s="595">
        <v>1433.1968724809997</v>
      </c>
      <c r="J29" s="744">
        <v>158.398496392</v>
      </c>
      <c r="K29" s="744"/>
      <c r="L29" s="595">
        <v>239.50587148</v>
      </c>
      <c r="M29" s="595">
        <v>1831.1012403529996</v>
      </c>
      <c r="N29" s="325"/>
      <c r="O29" s="601">
        <v>8.2388782193669075E-2</v>
      </c>
      <c r="P29" s="216"/>
      <c r="Q29" s="235"/>
      <c r="R29" s="236"/>
    </row>
    <row r="30" spans="1:27" ht="18" customHeight="1" x14ac:dyDescent="0.25">
      <c r="A30" s="599" t="s">
        <v>161</v>
      </c>
      <c r="B30" s="327"/>
      <c r="C30" s="595">
        <v>158.84908252</v>
      </c>
      <c r="D30" s="744">
        <v>30.128681</v>
      </c>
      <c r="E30" s="744"/>
      <c r="F30" s="595">
        <v>27.815332000000001</v>
      </c>
      <c r="G30" s="595">
        <v>216.79309552000001</v>
      </c>
      <c r="H30" s="321"/>
      <c r="I30" s="595">
        <v>165.55802499999993</v>
      </c>
      <c r="J30" s="744">
        <v>30.760634</v>
      </c>
      <c r="K30" s="744"/>
      <c r="L30" s="595">
        <v>31.855993000000002</v>
      </c>
      <c r="M30" s="595">
        <v>228.17465199999995</v>
      </c>
      <c r="N30" s="325"/>
      <c r="O30" s="601">
        <v>-4.9880897725659512E-2</v>
      </c>
      <c r="P30" s="216"/>
      <c r="Q30" s="216"/>
      <c r="R30" s="224"/>
    </row>
    <row r="31" spans="1:27" ht="18" customHeight="1" thickBot="1" x14ac:dyDescent="0.3">
      <c r="A31" s="602" t="s">
        <v>162</v>
      </c>
      <c r="B31" s="327"/>
      <c r="C31" s="605">
        <v>44.554170299999996</v>
      </c>
      <c r="D31" s="748">
        <v>5.8941280000000003</v>
      </c>
      <c r="E31" s="748"/>
      <c r="F31" s="663">
        <v>5.8150880000000003</v>
      </c>
      <c r="G31" s="605">
        <v>56.263386300000001</v>
      </c>
      <c r="H31" s="321"/>
      <c r="I31" s="605">
        <v>44.016773870000002</v>
      </c>
      <c r="J31" s="746">
        <v>7.6414629999999999</v>
      </c>
      <c r="K31" s="746"/>
      <c r="L31" s="663">
        <v>4.1866589999999997</v>
      </c>
      <c r="M31" s="605">
        <v>55.844895870000002</v>
      </c>
      <c r="N31" s="325"/>
      <c r="O31" s="601">
        <v>7.4937990926546849E-3</v>
      </c>
      <c r="P31" s="216"/>
      <c r="Q31" s="216"/>
      <c r="R31" s="224"/>
    </row>
    <row r="32" spans="1:27" ht="16.95" customHeight="1" thickBot="1" x14ac:dyDescent="0.3">
      <c r="A32" s="609" t="s">
        <v>11</v>
      </c>
      <c r="B32" s="610"/>
      <c r="C32" s="665">
        <v>2236.6217531968196</v>
      </c>
      <c r="D32" s="746">
        <v>311.17150208415705</v>
      </c>
      <c r="E32" s="746"/>
      <c r="F32" s="665">
        <v>354.95113666445701</v>
      </c>
      <c r="G32" s="663">
        <v>2902.7443919454336</v>
      </c>
      <c r="H32" s="613"/>
      <c r="I32" s="665">
        <v>2150.9922958717607</v>
      </c>
      <c r="J32" s="750">
        <v>312.161296358622</v>
      </c>
      <c r="K32" s="750"/>
      <c r="L32" s="664">
        <v>352.64890297087601</v>
      </c>
      <c r="M32" s="665">
        <v>2815.8024952012588</v>
      </c>
      <c r="N32" s="614"/>
      <c r="O32" s="615">
        <v>3.0876418673661421E-2</v>
      </c>
      <c r="Q32" s="216"/>
      <c r="R32" s="224"/>
    </row>
    <row r="33" spans="1:18" ht="24.9" customHeight="1" thickBot="1" x14ac:dyDescent="0.3">
      <c r="A33" s="577" t="s">
        <v>55</v>
      </c>
      <c r="B33" s="577"/>
      <c r="C33" s="579">
        <v>4874.0489434991423</v>
      </c>
      <c r="D33" s="749">
        <v>564.14215608483903</v>
      </c>
      <c r="E33" s="749">
        <v>0</v>
      </c>
      <c r="F33" s="579">
        <v>714.96594241103912</v>
      </c>
      <c r="G33" s="661">
        <v>6153.1570419950203</v>
      </c>
      <c r="H33" s="321"/>
      <c r="I33" s="579">
        <v>4786.0463607813927</v>
      </c>
      <c r="J33" s="749">
        <v>565.87264142776507</v>
      </c>
      <c r="K33" s="749">
        <v>0</v>
      </c>
      <c r="L33" s="666">
        <v>696.66209700881302</v>
      </c>
      <c r="M33" s="579">
        <v>6048.5810992179713</v>
      </c>
      <c r="N33" s="325"/>
      <c r="O33" s="580">
        <v>1.7289334649174037E-2</v>
      </c>
      <c r="Q33" s="216"/>
      <c r="R33" s="224"/>
    </row>
    <row r="34" spans="1:18" ht="18" customHeight="1" x14ac:dyDescent="0.25">
      <c r="A34" s="616"/>
      <c r="B34" s="617"/>
      <c r="K34" s="738"/>
      <c r="L34" s="739"/>
    </row>
    <row r="35" spans="1:18" ht="18" customHeight="1" x14ac:dyDescent="0.25">
      <c r="A35" s="592" t="s">
        <v>59</v>
      </c>
      <c r="B35" s="592"/>
      <c r="C35" s="592"/>
      <c r="D35" s="592"/>
      <c r="E35" s="592"/>
      <c r="F35" s="239"/>
      <c r="G35" s="239"/>
      <c r="H35" s="239"/>
      <c r="I35" s="239"/>
      <c r="J35" s="239"/>
      <c r="K35" s="239"/>
      <c r="L35" s="239"/>
      <c r="M35" s="239"/>
      <c r="N35" s="239"/>
      <c r="O35" s="239"/>
    </row>
    <row r="36" spans="1:18" ht="18" customHeight="1" thickBot="1" x14ac:dyDescent="0.35">
      <c r="A36" s="593" t="s">
        <v>60</v>
      </c>
      <c r="C36" s="700" t="s">
        <v>244</v>
      </c>
      <c r="D36" s="701" t="s">
        <v>245</v>
      </c>
      <c r="E36" s="576" t="s">
        <v>68</v>
      </c>
    </row>
    <row r="37" spans="1:18" ht="18" customHeight="1" x14ac:dyDescent="0.25">
      <c r="A37" s="655" t="s">
        <v>158</v>
      </c>
      <c r="B37" s="200"/>
      <c r="C37" s="624">
        <v>34499.741064760005</v>
      </c>
      <c r="D37" s="574">
        <v>32377.946366230004</v>
      </c>
      <c r="E37" s="334">
        <v>6.5532096277206131E-2</v>
      </c>
    </row>
    <row r="38" spans="1:18" ht="18" customHeight="1" x14ac:dyDescent="0.25">
      <c r="A38" s="330" t="s">
        <v>194</v>
      </c>
      <c r="B38" s="200"/>
      <c r="C38" s="329">
        <v>4156.9622783833001</v>
      </c>
      <c r="D38" s="625">
        <v>3330.5202523947992</v>
      </c>
      <c r="E38" s="626">
        <v>0.24814202087324055</v>
      </c>
    </row>
    <row r="39" spans="1:18" ht="18" customHeight="1" thickBot="1" x14ac:dyDescent="0.3">
      <c r="A39" s="623" t="s">
        <v>193</v>
      </c>
      <c r="B39" s="200"/>
      <c r="C39" s="628">
        <v>3888.9087721977812</v>
      </c>
      <c r="D39" s="628">
        <v>3326.772902615141</v>
      </c>
      <c r="E39" s="629">
        <v>0.16897332220686034</v>
      </c>
    </row>
    <row r="40" spans="1:18" ht="18" customHeight="1" thickBot="1" x14ac:dyDescent="0.3">
      <c r="A40" s="630" t="s">
        <v>160</v>
      </c>
      <c r="B40" s="631"/>
      <c r="C40" s="632">
        <v>42545.612115341093</v>
      </c>
      <c r="D40" s="633">
        <v>39035.23952123995</v>
      </c>
      <c r="E40" s="634">
        <v>8.9928296512464589E-2</v>
      </c>
    </row>
    <row r="41" spans="1:18" ht="18" customHeight="1" x14ac:dyDescent="0.25">
      <c r="A41" s="330" t="s">
        <v>140</v>
      </c>
      <c r="B41" s="200"/>
      <c r="C41" s="624">
        <v>5181.1386359573726</v>
      </c>
      <c r="D41" s="574">
        <v>4801.3058011910534</v>
      </c>
      <c r="E41" s="622">
        <v>7.9110319253586026E-2</v>
      </c>
    </row>
    <row r="42" spans="1:18" ht="18" customHeight="1" x14ac:dyDescent="0.25">
      <c r="A42" s="598" t="s">
        <v>156</v>
      </c>
      <c r="B42" s="200"/>
      <c r="C42" s="329">
        <v>17747.408541285058</v>
      </c>
      <c r="D42" s="625">
        <v>15759.919224349227</v>
      </c>
      <c r="E42" s="626">
        <v>0.12611037459285579</v>
      </c>
    </row>
    <row r="43" spans="1:18" ht="18" customHeight="1" x14ac:dyDescent="0.25">
      <c r="A43" s="598" t="s">
        <v>161</v>
      </c>
      <c r="B43" s="200"/>
      <c r="C43" s="627">
        <v>2851.8705784975291</v>
      </c>
      <c r="D43" s="625">
        <v>2244.6787515548272</v>
      </c>
      <c r="E43" s="626">
        <v>0.27050277306813597</v>
      </c>
    </row>
    <row r="44" spans="1:18" ht="18" customHeight="1" thickBot="1" x14ac:dyDescent="0.3">
      <c r="A44" s="330" t="s">
        <v>162</v>
      </c>
      <c r="B44" s="200"/>
      <c r="C44" s="619">
        <v>1275.1910757625988</v>
      </c>
      <c r="D44" s="628">
        <v>1011.8675530969997</v>
      </c>
      <c r="E44" s="629">
        <v>0.26023516799175028</v>
      </c>
    </row>
    <row r="45" spans="1:18" ht="20.399999999999999" customHeight="1" thickBot="1" x14ac:dyDescent="0.3">
      <c r="A45" s="635" t="s">
        <v>11</v>
      </c>
      <c r="B45" s="631"/>
      <c r="C45" s="632">
        <v>27055.608831502559</v>
      </c>
      <c r="D45" s="636">
        <v>23817.771330192107</v>
      </c>
      <c r="E45" s="637">
        <v>0.1359420852784019</v>
      </c>
      <c r="G45" s="233"/>
    </row>
    <row r="46" spans="1:18" ht="18.600000000000001" customHeight="1" thickBot="1" x14ac:dyDescent="0.3">
      <c r="A46" s="618" t="s">
        <v>55</v>
      </c>
      <c r="B46" s="581"/>
      <c r="C46" s="582">
        <v>69601.220946843649</v>
      </c>
      <c r="D46" s="620">
        <v>62853.01085143206</v>
      </c>
      <c r="E46" s="621">
        <v>0.10736494567241306</v>
      </c>
      <c r="F46" s="321"/>
    </row>
    <row r="47" spans="1:18" ht="11.1" customHeight="1" x14ac:dyDescent="0.25">
      <c r="C47" s="321"/>
      <c r="D47" s="321"/>
      <c r="E47" s="321"/>
      <c r="F47" s="321"/>
    </row>
    <row r="48" spans="1:18" ht="16.95" customHeight="1" x14ac:dyDescent="0.3">
      <c r="A48" s="331" t="s">
        <v>221</v>
      </c>
      <c r="C48" s="321"/>
      <c r="D48" s="321"/>
      <c r="E48" s="321"/>
    </row>
    <row r="49" spans="1:1" ht="15.6" customHeight="1" x14ac:dyDescent="0.3">
      <c r="A49" s="355" t="s">
        <v>258</v>
      </c>
    </row>
    <row r="50" spans="1:1" ht="11.1" customHeight="1" x14ac:dyDescent="0.25">
      <c r="A50" s="332"/>
    </row>
  </sheetData>
  <mergeCells count="30">
    <mergeCell ref="D31:E31"/>
    <mergeCell ref="D32:E32"/>
    <mergeCell ref="D33:E33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K34:L34"/>
    <mergeCell ref="C22:G22"/>
    <mergeCell ref="A1:O1"/>
    <mergeCell ref="A2:O2"/>
    <mergeCell ref="A4:O4"/>
    <mergeCell ref="I5:M5"/>
    <mergeCell ref="C5:G5"/>
    <mergeCell ref="I22:M22"/>
    <mergeCell ref="D23:E23"/>
    <mergeCell ref="D24:E24"/>
    <mergeCell ref="D25:E25"/>
    <mergeCell ref="D26:E26"/>
    <mergeCell ref="D27:E27"/>
    <mergeCell ref="D28:E28"/>
    <mergeCell ref="D29:E29"/>
    <mergeCell ref="D30:E30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KOF Summary</vt:lpstr>
      <vt:lpstr>Division Summary</vt:lpstr>
      <vt:lpstr>Consolidated Balance</vt:lpstr>
      <vt:lpstr>FEMCO Comercial</vt:lpstr>
      <vt:lpstr>Consolidated Results KOF</vt:lpstr>
      <vt:lpstr>Division MX - CAM</vt:lpstr>
      <vt:lpstr>SA Division</vt:lpstr>
      <vt:lpstr>Macroeconomics</vt:lpstr>
      <vt:lpstr>Volume Q</vt:lpstr>
      <vt:lpstr>Volume YTD</vt:lpstr>
      <vt:lpstr>Volumen YTD</vt:lpstr>
      <vt:lpstr>'Consolidated Balance'!Área_de_impresión</vt:lpstr>
      <vt:lpstr>'Consolidated Results KOF'!Área_de_impresión</vt:lpstr>
      <vt:lpstr>'Division MX - CAM'!Área_de_impresión</vt:lpstr>
      <vt:lpstr>'FEMCO Comercial'!Área_de_impresión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Silva Moreno, Bryan</cp:lastModifiedBy>
  <cp:lastPrinted>2018-07-20T19:35:30Z</cp:lastPrinted>
  <dcterms:created xsi:type="dcterms:W3CDTF">2011-12-21T23:50:30Z</dcterms:created>
  <dcterms:modified xsi:type="dcterms:W3CDTF">2024-10-25T02:30:40Z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