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cacolafemsa-my.sharepoint.com/personal/jorge_collazo_kof_com_mx/Documents/Investor Relations/Reportes Trimestrales/2023/4Q23/15. Formato PR/Valores/"/>
    </mc:Choice>
  </mc:AlternateContent>
  <xr:revisionPtr revIDLastSave="1696" documentId="13_ncr:1_{B8BE107E-A3AF-410E-9575-FC8B043DE4E7}" xr6:coauthVersionLast="47" xr6:coauthVersionMax="47" xr10:uidLastSave="{EF03693E-1EE2-400A-8416-D187E7064810}"/>
  <bookViews>
    <workbookView xWindow="-60" yWindow="-60" windowWidth="28920" windowHeight="15720" tabRatio="807" xr2:uid="{00000000-000D-0000-FFFF-FFFF00000000}"/>
  </bookViews>
  <sheets>
    <sheet name="KOF Summary" sheetId="23" r:id="rId1"/>
    <sheet name="Division Summary" sheetId="24" r:id="rId2"/>
    <sheet name="Consolidated Balance" sheetId="21" r:id="rId3"/>
    <sheet name="FEMCO Comercial" sheetId="8" state="hidden" r:id="rId4"/>
    <sheet name="Consolidated Results KOF" sheetId="31" r:id="rId5"/>
    <sheet name="Division MX - CAM" sheetId="22" r:id="rId6"/>
    <sheet name="SA Division" sheetId="26" r:id="rId7"/>
    <sheet name="Macroeconomics" sheetId="27" r:id="rId8"/>
    <sheet name="Volume Q" sheetId="30" r:id="rId9"/>
    <sheet name="Volume YTD" sheetId="35" r:id="rId10"/>
    <sheet name="Volumen YTD" sheetId="34" state="hidden" r:id="rId11"/>
  </sheets>
  <definedNames>
    <definedName name="_xlnm.Print_Area" localSheetId="2">'Consolidated Balance'!$B$2:$K$46</definedName>
    <definedName name="_xlnm.Print_Area" localSheetId="4">'Consolidated Results KOF'!$A$1:$H$53</definedName>
    <definedName name="_xlnm.Print_Area" localSheetId="5">'Division MX - CAM'!$A$1:$H$27</definedName>
    <definedName name="_xlnm.Print_Area" localSheetId="3">'FEMCO Comercial'!$A$1:$O$35</definedName>
    <definedName name="ebitdaprom" localSheetId="2">#REF!,#REF!,#REF!,#REF!,#REF!,#REF!</definedName>
    <definedName name="ebitdaprom" localSheetId="4">#REF!,#REF!,#REF!,#REF!,#REF!,#REF!</definedName>
    <definedName name="ebitdaprom" localSheetId="5">#REF!,#REF!,#REF!,#REF!,#REF!,#REF!</definedName>
    <definedName name="ebitdaprom" localSheetId="10">#REF!,#REF!,#REF!,#REF!,#REF!,#REF!</definedName>
    <definedName name="ebitdaprom">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34" l="1"/>
  <c r="C22" i="34"/>
  <c r="A32" i="34"/>
  <c r="A31" i="34"/>
  <c r="A30" i="34"/>
  <c r="A29" i="34"/>
  <c r="A28" i="34"/>
  <c r="A27" i="34"/>
  <c r="A26" i="34"/>
  <c r="A25" i="34"/>
  <c r="A24" i="34"/>
  <c r="R34" i="8"/>
  <c r="P34" i="8"/>
  <c r="S34" i="8" s="1"/>
  <c r="P7" i="8"/>
  <c r="E6" i="8"/>
  <c r="L6" i="8" s="1"/>
  <c r="C6" i="8"/>
  <c r="J6" i="8" s="1"/>
  <c r="J5" i="8"/>
  <c r="C5" i="8"/>
</calcChain>
</file>

<file path=xl/sharedStrings.xml><?xml version="1.0" encoding="utf-8"?>
<sst xmlns="http://schemas.openxmlformats.org/spreadsheetml/2006/main" count="563" uniqueCount="239">
  <si>
    <t>Total revenues</t>
  </si>
  <si>
    <t>Cost of sales</t>
  </si>
  <si>
    <t>Gross profit</t>
  </si>
  <si>
    <t>% of rev.</t>
  </si>
  <si>
    <t>Depreciation</t>
  </si>
  <si>
    <t>CAPEX</t>
  </si>
  <si>
    <t>Administrative expenses</t>
  </si>
  <si>
    <t>Selling expenses</t>
  </si>
  <si>
    <t>Results of Operations</t>
  </si>
  <si>
    <t>Millions of Pesos</t>
  </si>
  <si>
    <t>Income from operations</t>
  </si>
  <si>
    <t>South America</t>
  </si>
  <si>
    <t>Information of OXXO Stores</t>
  </si>
  <si>
    <t>Total stores</t>
  </si>
  <si>
    <t>Amortization &amp; other non-cash charges</t>
  </si>
  <si>
    <t>% Var.</t>
  </si>
  <si>
    <t>Net new convenience stores:</t>
  </si>
  <si>
    <t>Other operating expenses (income), net</t>
  </si>
  <si>
    <t>Operative cash flow</t>
  </si>
  <si>
    <t>End-of-period Exchange Rates</t>
  </si>
  <si>
    <t>Year-to-date</t>
  </si>
  <si>
    <t>Last-twelve-months</t>
  </si>
  <si>
    <t xml:space="preserve">vs. Last quarter </t>
  </si>
  <si>
    <t>Interest expense</t>
  </si>
  <si>
    <r>
      <t>% Org.</t>
    </r>
    <r>
      <rPr>
        <b/>
        <vertAlign val="superscript"/>
        <sz val="8"/>
        <color rgb="FF850026"/>
        <rFont val="Calibri"/>
        <family val="2"/>
        <scheme val="minor"/>
      </rPr>
      <t>(A)</t>
    </r>
  </si>
  <si>
    <t>Sales (thousands of pesos)</t>
  </si>
  <si>
    <t>Ticket (pesos)</t>
  </si>
  <si>
    <t>Traffic (thousands of transactions)</t>
  </si>
  <si>
    <t>Interest expense, net</t>
  </si>
  <si>
    <t>Foreign exchange loss (gain)</t>
  </si>
  <si>
    <t>Interest income</t>
  </si>
  <si>
    <r>
      <t xml:space="preserve">Same-store data: </t>
    </r>
    <r>
      <rPr>
        <vertAlign val="superscript"/>
        <sz val="8"/>
        <color indexed="8"/>
        <rFont val="Calibri"/>
        <family val="2"/>
        <scheme val="minor"/>
      </rPr>
      <t>(1)</t>
    </r>
  </si>
  <si>
    <r>
      <t>(1)</t>
    </r>
    <r>
      <rPr>
        <sz val="7"/>
        <rFont val="Calibri"/>
        <family val="2"/>
        <scheme val="minor"/>
      </rPr>
      <t xml:space="preserve"> Monthly average information per store, considering same stores with more than twelve months of operations, income from services are included.</t>
    </r>
  </si>
  <si>
    <r>
      <t>FEMSA Comercio - Retail Division</t>
    </r>
    <r>
      <rPr>
        <b/>
        <vertAlign val="superscript"/>
        <sz val="8"/>
        <color theme="0"/>
        <rFont val="Calibri"/>
        <family val="2"/>
        <scheme val="minor"/>
      </rPr>
      <t xml:space="preserve"> </t>
    </r>
  </si>
  <si>
    <t>U.S. Dollars</t>
  </si>
  <si>
    <r>
      <t xml:space="preserve">(A) </t>
    </r>
    <r>
      <rPr>
        <sz val="7.7"/>
        <rFont val="Calibri"/>
        <family val="2"/>
      </rPr>
      <t xml:space="preserve"> </t>
    </r>
    <r>
      <rPr>
        <sz val="7"/>
        <rFont val="Calibri"/>
        <family val="2"/>
      </rPr>
      <t>Organic basis (% Org.) Excludes the effects of significant mergers and acquisitions in the last twelve month</t>
    </r>
  </si>
  <si>
    <t>Mexican Pesos</t>
  </si>
  <si>
    <t>Colombian Pesos</t>
  </si>
  <si>
    <t>Brazilian Reals</t>
  </si>
  <si>
    <t xml:space="preserve">Currency </t>
  </si>
  <si>
    <t>Debt Maturity Profile</t>
  </si>
  <si>
    <t>FY 2018</t>
  </si>
  <si>
    <t>Δ%</t>
  </si>
  <si>
    <t>Total Revenues</t>
  </si>
  <si>
    <t xml:space="preserve">Gross Profit </t>
  </si>
  <si>
    <t>Operating Income</t>
  </si>
  <si>
    <t>Consolidated</t>
  </si>
  <si>
    <t xml:space="preserve"> </t>
  </si>
  <si>
    <t>Expressed in millions of Mexican pesos</t>
  </si>
  <si>
    <t>Operating income</t>
  </si>
  <si>
    <t>Change vs. same period of last year</t>
  </si>
  <si>
    <t>Sparkling</t>
  </si>
  <si>
    <t>Stills</t>
  </si>
  <si>
    <t>Total</t>
  </si>
  <si>
    <t>Volume</t>
  </si>
  <si>
    <t>TOTAL</t>
  </si>
  <si>
    <t xml:space="preserve">Transactions </t>
  </si>
  <si>
    <t>Average Rate</t>
  </si>
  <si>
    <t>Total Debt</t>
  </si>
  <si>
    <t>Revenues</t>
  </si>
  <si>
    <t>Expressed in million Mexican Pesos</t>
  </si>
  <si>
    <r>
      <t xml:space="preserve">Water </t>
    </r>
    <r>
      <rPr>
        <vertAlign val="superscript"/>
        <sz val="10.5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</si>
  <si>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0.5"/>
        <color rgb="FFC00000"/>
        <rFont val="Calibri"/>
        <family val="2"/>
        <scheme val="minor"/>
      </rPr>
      <t>(2)</t>
    </r>
  </si>
  <si>
    <t>YoY</t>
  </si>
  <si>
    <t xml:space="preserve">Average price per unit case </t>
  </si>
  <si>
    <t>NA</t>
  </si>
  <si>
    <t>Mexico &amp; Central America</t>
  </si>
  <si>
    <t xml:space="preserve">MEXICO &amp; CENTRAL AMERICA DIVISION RESULTS </t>
  </si>
  <si>
    <t>Δ %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</si>
  <si>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Excludes water presentations larger than 5.0 Lt ; includes flavored water</t>
    </r>
  </si>
  <si>
    <r>
      <rPr>
        <i/>
        <vertAlign val="superscript"/>
        <sz val="9"/>
        <color theme="1"/>
        <rFont val="Calibri"/>
        <family val="2"/>
        <scheme val="minor"/>
      </rPr>
      <t>(2)</t>
    </r>
    <r>
      <rPr>
        <i/>
        <sz val="9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</si>
  <si>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r>
      <t xml:space="preserve">FY 2017 </t>
    </r>
    <r>
      <rPr>
        <b/>
        <vertAlign val="superscript"/>
        <sz val="10.5"/>
        <color rgb="FF393943"/>
        <rFont val="Calibri"/>
        <family val="2"/>
        <scheme val="minor"/>
      </rPr>
      <t>(3)</t>
    </r>
  </si>
  <si>
    <r>
      <rPr>
        <i/>
        <vertAlign val="superscript"/>
        <sz val="9"/>
        <color theme="1"/>
        <rFont val="Calibri"/>
        <family val="2"/>
        <scheme val="minor"/>
      </rPr>
      <t>(3)</t>
    </r>
    <r>
      <rPr>
        <i/>
        <sz val="9"/>
        <color theme="1"/>
        <rFont val="Calibri"/>
        <family val="2"/>
        <scheme val="minor"/>
      </rPr>
      <t xml:space="preserve"> Volume, transactions and revenues for FY 2017 are re-presented excluding the Philippines.</t>
    </r>
  </si>
  <si>
    <r>
      <rPr>
        <i/>
        <vertAlign val="superscript"/>
        <sz val="9"/>
        <color theme="1"/>
        <rFont val="Calibri"/>
        <family val="2"/>
        <scheme val="minor"/>
      </rPr>
      <t>(4)</t>
    </r>
    <r>
      <rPr>
        <i/>
        <sz val="9"/>
        <color theme="1"/>
        <rFont val="Calibri"/>
        <family val="2"/>
        <scheme val="minor"/>
      </rPr>
      <t xml:space="preserve"> Brazil includes beer revenues of Ps. 13,848.5 million for 2018 and Ps. 12,608.1million for the same period of the previous year. </t>
    </r>
  </si>
  <si>
    <t>CONSOLIDATED BALANCE SHEET</t>
  </si>
  <si>
    <t>COCA-COLA FEMSA</t>
  </si>
  <si>
    <t>Assets</t>
  </si>
  <si>
    <t>Liabilities &amp; Equity</t>
  </si>
  <si>
    <t>Debt Mix</t>
  </si>
  <si>
    <t xml:space="preserve">MEXICO &amp; CENTRAL AMERICA DIVISION </t>
  </si>
  <si>
    <t>SOUTH AMERICA DIVISION</t>
  </si>
  <si>
    <t>% of Rev.</t>
  </si>
  <si>
    <t>RESULTS OF OPERATIONS</t>
  </si>
  <si>
    <t>MACROECONOMIC INFORMATION</t>
  </si>
  <si>
    <t>Quarterly Exchange Rate                                             (Local Currency per USD)</t>
  </si>
  <si>
    <t>Closing Exchange Rate                                         (Local Currency per USD)</t>
  </si>
  <si>
    <t>Closing Exchange Rate                                                   (Local Currency per USD)</t>
  </si>
  <si>
    <t>FULL YEAR- VOLUME, TRANSACTIONS &amp; REVENUES</t>
  </si>
  <si>
    <t>CONSOLIDATED INCOME STATEMENT</t>
  </si>
  <si>
    <t>Panama</t>
  </si>
  <si>
    <r>
      <t xml:space="preserve">Millions of Pesos </t>
    </r>
    <r>
      <rPr>
        <b/>
        <vertAlign val="superscript"/>
        <sz val="8"/>
        <color rgb="FF393943"/>
        <rFont val="Calibri"/>
        <family val="2"/>
        <scheme val="minor"/>
      </rPr>
      <t>(1)</t>
    </r>
  </si>
  <si>
    <t>Net revenues</t>
  </si>
  <si>
    <t>Other operating revenues</t>
  </si>
  <si>
    <t>Cost of goods sold</t>
  </si>
  <si>
    <t>Operating expenses</t>
  </si>
  <si>
    <t>Other operative expenses, net</t>
  </si>
  <si>
    <t>Other non operative expenses, net</t>
  </si>
  <si>
    <t>Market value (gain) loss on financial instruments</t>
  </si>
  <si>
    <t>Comprehensive financing result</t>
  </si>
  <si>
    <t>Income before taxes</t>
  </si>
  <si>
    <t>Income taxes</t>
  </si>
  <si>
    <t>Result of discontinued operations</t>
  </si>
  <si>
    <t>Consolidated net income</t>
  </si>
  <si>
    <t>Net income attributable to equity holders of the company</t>
  </si>
  <si>
    <t>Non-controlling interest</t>
  </si>
  <si>
    <t>Amortization and other operative non-cash charges</t>
  </si>
  <si>
    <t xml:space="preserve">SOUTH AMERICA DIVISION RESULTS </t>
  </si>
  <si>
    <r>
      <rPr>
        <i/>
        <vertAlign val="superscript"/>
        <sz val="9"/>
        <rFont val="Calibri"/>
        <family val="2"/>
        <scheme val="minor"/>
      </rPr>
      <t>(2)</t>
    </r>
    <r>
      <rPr>
        <i/>
        <sz val="9"/>
        <rFont val="Calibri"/>
        <family val="2"/>
        <scheme val="minor"/>
      </rPr>
      <t xml:space="preserve"> Average exchange rate for each period computed with the average exchange rate of each month.</t>
    </r>
  </si>
  <si>
    <t>Equity</t>
  </si>
  <si>
    <t xml:space="preserve">Volume </t>
  </si>
  <si>
    <t xml:space="preserve">Transactions  </t>
  </si>
  <si>
    <t>Water</t>
  </si>
  <si>
    <t xml:space="preserve">Water </t>
  </si>
  <si>
    <r>
      <t>Operative equity method (gain) loss in associates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(3)</t>
    </r>
  </si>
  <si>
    <t xml:space="preserve">Transactions (million transactions) </t>
  </si>
  <si>
    <r>
      <t>Volume (million unit cases)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</si>
  <si>
    <r>
      <t>Total Revenues</t>
    </r>
    <r>
      <rPr>
        <b/>
        <vertAlign val="superscript"/>
        <sz val="9"/>
        <color indexed="8"/>
        <rFont val="Calibri"/>
        <family val="2"/>
        <scheme val="minor"/>
      </rPr>
      <t xml:space="preserve"> </t>
    </r>
    <r>
      <rPr>
        <b/>
        <vertAlign val="superscript"/>
        <sz val="10"/>
        <color indexed="8"/>
        <rFont val="Calibri"/>
        <family val="2"/>
        <scheme val="minor"/>
      </rPr>
      <t>(2)</t>
    </r>
  </si>
  <si>
    <r>
      <t>Volume (million unit cases)</t>
    </r>
    <r>
      <rPr>
        <b/>
        <vertAlign val="superscript"/>
        <sz val="8"/>
        <color indexed="8"/>
        <rFont val="Calibri"/>
        <family val="2"/>
        <scheme val="minor"/>
      </rPr>
      <t xml:space="preserve"> </t>
    </r>
  </si>
  <si>
    <r>
      <t xml:space="preserve">Total revenues </t>
    </r>
    <r>
      <rPr>
        <b/>
        <vertAlign val="superscript"/>
        <sz val="8"/>
        <color indexed="8"/>
        <rFont val="Calibri"/>
        <family val="2"/>
        <scheme val="minor"/>
      </rPr>
      <t>(2)</t>
    </r>
  </si>
  <si>
    <r>
      <t>Operative equity method (gain) loss in associates</t>
    </r>
    <r>
      <rPr>
        <vertAlign val="superscript"/>
        <sz val="8"/>
        <color indexed="8"/>
        <rFont val="Calibri"/>
        <family val="2"/>
        <scheme val="minor"/>
      </rPr>
      <t>(3)</t>
    </r>
  </si>
  <si>
    <t>Majority Net Income</t>
  </si>
  <si>
    <r>
      <t xml:space="preserve">% Total Debt </t>
    </r>
    <r>
      <rPr>
        <i/>
        <vertAlign val="superscript"/>
        <sz val="12"/>
        <rFont val="Calibri"/>
        <family val="2"/>
        <scheme val="minor"/>
      </rPr>
      <t xml:space="preserve">(1) </t>
    </r>
  </si>
  <si>
    <r>
      <t xml:space="preserve">% Interest Rate Floating </t>
    </r>
    <r>
      <rPr>
        <i/>
        <vertAlign val="superscript"/>
        <sz val="12"/>
        <rFont val="Calibri"/>
        <family val="2"/>
        <scheme val="minor"/>
      </rPr>
      <t>(1) 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</si>
  <si>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After giving effect to cross- currency swaps.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</si>
  <si>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Calculated by weighting each year´s outstanding debt balance mix.</t>
    </r>
  </si>
  <si>
    <r>
      <t xml:space="preserve">Net debt including effect of hedges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</si>
  <si>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Capitalization </t>
    </r>
    <r>
      <rPr>
        <vertAlign val="superscript"/>
        <sz val="12"/>
        <rFont val="Calibri"/>
        <family val="2"/>
        <scheme val="minor"/>
      </rPr>
      <t>(2)</t>
    </r>
  </si>
  <si>
    <r>
      <rPr>
        <i/>
        <vertAlign val="superscript"/>
        <sz val="12"/>
        <rFont val="Calibri"/>
        <family val="2"/>
        <scheme val="minor"/>
      </rPr>
      <t>(1)</t>
    </r>
    <r>
      <rPr>
        <i/>
        <sz val="12"/>
        <rFont val="Calibri"/>
        <family val="2"/>
        <scheme val="minor"/>
      </rPr>
      <t xml:space="preserve"> Net debt = total debt - cash</t>
    </r>
  </si>
  <si>
    <r>
      <rPr>
        <i/>
        <vertAlign val="superscript"/>
        <sz val="12"/>
        <rFont val="Calibri"/>
        <family val="2"/>
        <scheme val="minor"/>
      </rPr>
      <t>(3)</t>
    </r>
    <r>
      <rPr>
        <i/>
        <sz val="12"/>
        <rFont val="Calibri"/>
        <family val="2"/>
        <scheme val="minor"/>
      </rPr>
      <t xml:space="preserve">  After giving effect to cross-currency swaps.</t>
    </r>
  </si>
  <si>
    <r>
      <t xml:space="preserve">Water </t>
    </r>
    <r>
      <rPr>
        <vertAlign val="superscript"/>
        <sz val="12"/>
        <color rgb="FFC00000"/>
        <rFont val="Calibri"/>
        <family val="2"/>
        <scheme val="minor"/>
      </rPr>
      <t>(1)</t>
    </r>
  </si>
  <si>
    <r>
      <t xml:space="preserve">Bulk </t>
    </r>
    <r>
      <rPr>
        <vertAlign val="superscript"/>
        <sz val="12"/>
        <color rgb="FFC00000"/>
        <rFont val="Calibri"/>
        <family val="2"/>
        <scheme val="minor"/>
      </rPr>
      <t>(2)</t>
    </r>
  </si>
  <si>
    <r>
      <rPr>
        <i/>
        <vertAlign val="superscript"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Excludes water presentations larger than 5.0 Lt ; includes flavored water.</t>
    </r>
  </si>
  <si>
    <r>
      <rPr>
        <i/>
        <vertAlign val="superscript"/>
        <sz val="10"/>
        <color theme="1"/>
        <rFont val="Calibri"/>
        <family val="2"/>
        <scheme val="minor"/>
      </rPr>
      <t>(2)</t>
    </r>
    <r>
      <rPr>
        <i/>
        <sz val="10"/>
        <color theme="1"/>
        <rFont val="Calibri"/>
        <family val="2"/>
        <scheme val="minor"/>
      </rPr>
      <t xml:space="preserve"> Bulk Water  = Still bottled water in 5.0, 19.0 and 20.0 - liter packaging presentations; includes flavored water</t>
    </r>
  </si>
  <si>
    <t>Δ% Reported</t>
  </si>
  <si>
    <t>Financial Ratios</t>
  </si>
  <si>
    <t>QUARTERLY- VOLUME, TRANSACTIONS &amp; REVENUES</t>
  </si>
  <si>
    <r>
      <rPr>
        <i/>
        <vertAlign val="superscript"/>
        <sz val="9"/>
        <color theme="1"/>
        <rFont val="Calibri"/>
        <family val="2"/>
        <scheme val="minor"/>
      </rPr>
      <t>(1)</t>
    </r>
    <r>
      <rPr>
        <i/>
        <sz val="9"/>
        <color theme="1"/>
        <rFont val="Calibri"/>
        <family val="2"/>
        <scheme val="minor"/>
      </rPr>
      <t xml:space="preserve"> Source: inflation estimated by the company based on historic publications from the Central Bank of each country.</t>
    </r>
  </si>
  <si>
    <t>México</t>
  </si>
  <si>
    <t>Colombia</t>
  </si>
  <si>
    <t>Brasil</t>
  </si>
  <si>
    <t>Current Assets</t>
  </si>
  <si>
    <t>Intangible assets and other assets</t>
  </si>
  <si>
    <t>Current Liabilities</t>
  </si>
  <si>
    <t>Non-Current Assets</t>
  </si>
  <si>
    <t>Non-Current Liabilities</t>
  </si>
  <si>
    <r>
      <rPr>
        <b/>
        <sz val="10"/>
        <color indexed="8"/>
        <rFont val="Calibri"/>
        <family val="2"/>
        <scheme val="minor"/>
      </rPr>
      <t>Operating income</t>
    </r>
    <r>
      <rPr>
        <vertAlign val="superscript"/>
        <sz val="10"/>
        <color indexed="8"/>
        <rFont val="Calibri"/>
        <family val="2"/>
        <scheme val="minor"/>
      </rPr>
      <t xml:space="preserve"> (4)</t>
    </r>
  </si>
  <si>
    <r>
      <rPr>
        <b/>
        <sz val="10"/>
        <color indexed="8"/>
        <rFont val="Calibri"/>
        <family val="2"/>
        <scheme val="minor"/>
      </rPr>
      <t>Operating income</t>
    </r>
    <r>
      <rPr>
        <b/>
        <vertAlign val="superscript"/>
        <sz val="10"/>
        <color indexed="8"/>
        <rFont val="Calibri"/>
        <family val="2"/>
        <scheme val="minor"/>
      </rPr>
      <t xml:space="preserve"> (4)</t>
    </r>
  </si>
  <si>
    <t>Loss (gain) on monetary position in inflationary subsidiaries</t>
  </si>
  <si>
    <r>
      <t xml:space="preserve">Comparable </t>
    </r>
    <r>
      <rPr>
        <b/>
        <vertAlign val="superscript"/>
        <sz val="10"/>
        <color theme="1"/>
        <rFont val="Calibri"/>
        <family val="2"/>
        <scheme val="minor"/>
      </rPr>
      <t>(2)</t>
    </r>
  </si>
  <si>
    <t>As Reported</t>
  </si>
  <si>
    <r>
      <t>Comparable</t>
    </r>
    <r>
      <rPr>
        <b/>
        <vertAlign val="superscript"/>
        <sz val="10"/>
        <color theme="0"/>
        <rFont val="Calibri"/>
        <family val="2"/>
        <scheme val="minor"/>
      </rPr>
      <t xml:space="preserve"> (1)</t>
    </r>
  </si>
  <si>
    <r>
      <t xml:space="preserve">Operating income </t>
    </r>
    <r>
      <rPr>
        <vertAlign val="superscript"/>
        <sz val="8"/>
        <color indexed="8"/>
        <rFont val="Calibri"/>
        <family val="2"/>
        <scheme val="minor"/>
      </rPr>
      <t>(5)</t>
    </r>
  </si>
  <si>
    <r>
      <t xml:space="preserve">Non Operative equity method (gain) loss in associates </t>
    </r>
    <r>
      <rPr>
        <vertAlign val="superscript"/>
        <sz val="8"/>
        <color indexed="8"/>
        <rFont val="Calibri"/>
        <family val="2"/>
        <scheme val="minor"/>
      </rPr>
      <t>(4)</t>
    </r>
  </si>
  <si>
    <r>
      <t xml:space="preserve">Operating income </t>
    </r>
    <r>
      <rPr>
        <b/>
        <vertAlign val="superscript"/>
        <sz val="8"/>
        <color indexed="8"/>
        <rFont val="Calibri"/>
        <family val="2"/>
        <scheme val="minor"/>
      </rPr>
      <t>(5)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</si>
  <si>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(4)</t>
    </r>
  </si>
  <si>
    <t>Depreciation, amortization &amp; other operating non-cash charges</t>
  </si>
  <si>
    <t>Mexico</t>
  </si>
  <si>
    <t>Central America</t>
  </si>
  <si>
    <t>Mexico and Central America</t>
  </si>
  <si>
    <t>Argentina</t>
  </si>
  <si>
    <t>Uruguay</t>
  </si>
  <si>
    <t>Venezuela</t>
  </si>
  <si>
    <t xml:space="preserve"> -</t>
  </si>
  <si>
    <t>-</t>
  </si>
  <si>
    <t>Brazil</t>
  </si>
  <si>
    <t xml:space="preserve"> - </t>
  </si>
  <si>
    <t>Brazil (4)</t>
  </si>
  <si>
    <t>Cash, cash equivalents and marketable securities</t>
  </si>
  <si>
    <t>Total accounts receivable</t>
  </si>
  <si>
    <t>Inventories</t>
  </si>
  <si>
    <t>Other current assets</t>
  </si>
  <si>
    <t>Total current assets</t>
  </si>
  <si>
    <t>Property, plant and equipment</t>
  </si>
  <si>
    <t>Accumulated depreciation</t>
  </si>
  <si>
    <t>Total property, plant and equipment, net</t>
  </si>
  <si>
    <t>Right of use assets</t>
  </si>
  <si>
    <t>Investment in shares</t>
  </si>
  <si>
    <t>Other non-current assets</t>
  </si>
  <si>
    <t>Total Assets</t>
  </si>
  <si>
    <t>Short-term bank loans and notes payable</t>
  </si>
  <si>
    <t>Suppliers</t>
  </si>
  <si>
    <t>Short-term leasing Liabilities</t>
  </si>
  <si>
    <t>Other current liabilities</t>
  </si>
  <si>
    <t>Total current liabilities</t>
  </si>
  <si>
    <t>Long-term bank loans and notes payable</t>
  </si>
  <si>
    <t>Long Term Leasing Liabilities</t>
  </si>
  <si>
    <t>Other long-term liabilities</t>
  </si>
  <si>
    <t>Total liabilities</t>
  </si>
  <si>
    <t>Total controlling interest</t>
  </si>
  <si>
    <t>Total equity</t>
  </si>
  <si>
    <t>Total Liabilities and Equity</t>
  </si>
  <si>
    <t>CAM South</t>
  </si>
  <si>
    <t>Guatemala</t>
  </si>
  <si>
    <t xml:space="preserve"> Dec-22</t>
  </si>
  <si>
    <t>FY 2022</t>
  </si>
  <si>
    <r>
      <t xml:space="preserve">Δ% Comparable </t>
    </r>
    <r>
      <rPr>
        <b/>
        <vertAlign val="superscript"/>
        <sz val="8"/>
        <color rgb="FF404040"/>
        <rFont val="Calibri"/>
        <family val="2"/>
        <scheme val="minor"/>
      </rPr>
      <t>(7)</t>
    </r>
  </si>
  <si>
    <r>
      <t xml:space="preserve">Δ% Comparable </t>
    </r>
    <r>
      <rPr>
        <b/>
        <vertAlign val="superscript"/>
        <sz val="9"/>
        <color rgb="FF404040"/>
        <rFont val="Calibri"/>
        <family val="2"/>
        <scheme val="minor"/>
      </rPr>
      <t>(6)</t>
    </r>
  </si>
  <si>
    <r>
      <t xml:space="preserve">Inflation </t>
    </r>
    <r>
      <rPr>
        <b/>
        <vertAlign val="superscript"/>
        <sz val="10"/>
        <color theme="0"/>
        <rFont val="Trebuchet MS"/>
        <family val="2"/>
      </rPr>
      <t>(1)</t>
    </r>
  </si>
  <si>
    <r>
      <t xml:space="preserve">Average Exchange Rates for each period </t>
    </r>
    <r>
      <rPr>
        <b/>
        <vertAlign val="superscript"/>
        <sz val="9"/>
        <color theme="0"/>
        <rFont val="Trebuchet MS"/>
        <family val="2"/>
      </rPr>
      <t>(2)</t>
    </r>
  </si>
  <si>
    <r>
      <rPr>
        <i/>
        <vertAlign val="superscript"/>
        <sz val="12"/>
        <rFont val="Calibri"/>
        <family val="2"/>
        <scheme val="minor"/>
      </rPr>
      <t>(2)</t>
    </r>
    <r>
      <rPr>
        <i/>
        <sz val="12"/>
        <rFont val="Calibri"/>
        <family val="2"/>
        <scheme val="minor"/>
      </rPr>
      <t xml:space="preserve"> Total debt / (total debt + shareholders' equity)</t>
    </r>
  </si>
  <si>
    <r>
      <t xml:space="preserve">Brazil </t>
    </r>
    <r>
      <rPr>
        <vertAlign val="superscript"/>
        <sz val="12"/>
        <rFont val="Calibri"/>
        <family val="2"/>
        <scheme val="minor"/>
      </rPr>
      <t>(5)</t>
    </r>
  </si>
  <si>
    <r>
      <rPr>
        <i/>
        <vertAlign val="superscript"/>
        <sz val="10"/>
        <color theme="1"/>
        <rFont val="Calibri"/>
        <family val="2"/>
        <scheme val="minor"/>
      </rPr>
      <t>(4)</t>
    </r>
    <r>
      <rPr>
        <i/>
        <sz val="10"/>
        <color theme="1"/>
        <rFont val="Calibri"/>
        <family val="2"/>
        <scheme val="minor"/>
      </rPr>
      <t xml:space="preserve"> Volume and transactions in Brazil do not include beer</t>
    </r>
  </si>
  <si>
    <r>
      <t xml:space="preserve">Mexico </t>
    </r>
    <r>
      <rPr>
        <vertAlign val="superscript"/>
        <sz val="12"/>
        <rFont val="Calibri"/>
        <family val="2"/>
        <scheme val="minor"/>
      </rPr>
      <t>(3)</t>
    </r>
  </si>
  <si>
    <r>
      <t>CAPEX</t>
    </r>
    <r>
      <rPr>
        <vertAlign val="superscript"/>
        <sz val="8"/>
        <rFont val="Calibri"/>
        <family val="2"/>
        <scheme val="minor"/>
      </rPr>
      <t>(8)</t>
    </r>
  </si>
  <si>
    <t>Year to Date Exchange Rate                                             (Local Currency per USD)</t>
  </si>
  <si>
    <r>
      <t xml:space="preserve">Adj. EBITDA </t>
    </r>
    <r>
      <rPr>
        <vertAlign val="superscript"/>
        <sz val="10"/>
        <rFont val="Calibri"/>
        <family val="2"/>
        <scheme val="minor"/>
      </rPr>
      <t>(2)</t>
    </r>
  </si>
  <si>
    <r>
      <t xml:space="preserve">Adj. EBITDA </t>
    </r>
    <r>
      <rPr>
        <b/>
        <vertAlign val="superscript"/>
        <sz val="8"/>
        <color indexed="8"/>
        <rFont val="Calibri"/>
        <family val="2"/>
        <scheme val="minor"/>
      </rPr>
      <t>(5)(6)</t>
    </r>
  </si>
  <si>
    <r>
      <t xml:space="preserve">Adj. EBITDA </t>
    </r>
    <r>
      <rPr>
        <b/>
        <vertAlign val="superscript"/>
        <sz val="10"/>
        <color indexed="8"/>
        <rFont val="Calibri"/>
        <family val="2"/>
        <scheme val="minor"/>
      </rPr>
      <t>(4)(5)</t>
    </r>
  </si>
  <si>
    <r>
      <t>Adj. EBITDA</t>
    </r>
    <r>
      <rPr>
        <sz val="10"/>
        <color indexed="8"/>
        <rFont val="Calibri"/>
        <family val="2"/>
        <scheme val="minor"/>
      </rPr>
      <t xml:space="preserve"> </t>
    </r>
    <r>
      <rPr>
        <vertAlign val="superscript"/>
        <sz val="10"/>
        <color indexed="8"/>
        <rFont val="Calibri"/>
        <family val="2"/>
        <scheme val="minor"/>
      </rPr>
      <t>(4)(5)</t>
    </r>
  </si>
  <si>
    <t>Sep-23</t>
  </si>
  <si>
    <t>Sep-22</t>
  </si>
  <si>
    <r>
      <t xml:space="preserve">Net debt including effect of hedges / Adj.EBITDA </t>
    </r>
    <r>
      <rPr>
        <vertAlign val="superscript"/>
        <sz val="12"/>
        <color rgb="FF000000"/>
        <rFont val="Calibri"/>
        <family val="2"/>
        <scheme val="minor"/>
      </rPr>
      <t>(1)(3)</t>
    </r>
  </si>
  <si>
    <r>
      <t xml:space="preserve">Adj. EBITDA/ Interest expense, net </t>
    </r>
    <r>
      <rPr>
        <vertAlign val="superscript"/>
        <sz val="12"/>
        <color rgb="FF000000"/>
        <rFont val="Calibri"/>
        <family val="2"/>
        <scheme val="minor"/>
      </rPr>
      <t>(1)</t>
    </r>
  </si>
  <si>
    <t>Adj. EBITDA &amp; CAPEX</t>
  </si>
  <si>
    <t>4Q23</t>
  </si>
  <si>
    <t>FY 2023</t>
  </si>
  <si>
    <t>4Q 2023</t>
  </si>
  <si>
    <t>4Q 2022</t>
  </si>
  <si>
    <t xml:space="preserve"> Dec-23</t>
  </si>
  <si>
    <t xml:space="preserve">        December 31, 2023</t>
  </si>
  <si>
    <t>For the Fourth Quarter of:</t>
  </si>
  <si>
    <t>For Full Year:</t>
  </si>
  <si>
    <t>FY 23</t>
  </si>
  <si>
    <t>FY23</t>
  </si>
  <si>
    <t>4Q22</t>
  </si>
  <si>
    <t>FY 22</t>
  </si>
  <si>
    <t>Dec-23</t>
  </si>
  <si>
    <t>Dec-22</t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</si>
  <si>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Includes 10.1 million unit cases corresponding to the acquisition of Cristal from Embotelladoras Bepensa</t>
    </r>
  </si>
  <si>
    <t>FY- VOLUME, TRANSACTIONS &amp; REVENUES</t>
  </si>
  <si>
    <r>
      <rPr>
        <i/>
        <vertAlign val="superscript"/>
        <sz val="10"/>
        <rFont val="Calibri"/>
        <family val="2"/>
        <scheme val="minor"/>
      </rPr>
      <t>(5)</t>
    </r>
    <r>
      <rPr>
        <i/>
        <sz val="10"/>
        <rFont val="Calibri"/>
        <family val="2"/>
        <scheme val="minor"/>
      </rPr>
      <t xml:space="preserve"> Brazil includes beer revenues of Ps. 1,734.2 million for the fourth quarter of 2023 and Ps.1,742.4 million for the same period of the previous year. </t>
    </r>
  </si>
  <si>
    <r>
      <rPr>
        <i/>
        <vertAlign val="superscript"/>
        <sz val="10"/>
        <rFont val="Calibri"/>
        <family val="2"/>
        <scheme val="minor"/>
      </rPr>
      <t>(5)</t>
    </r>
    <r>
      <rPr>
        <i/>
        <sz val="10"/>
        <rFont val="Calibri"/>
        <family val="2"/>
        <scheme val="minor"/>
      </rPr>
      <t xml:space="preserve"> Brazil includes beer revenues of Ps. 6,116.7million for the full year of 2023 and Ps. 5,599.9 million for the same period of the previous year. </t>
    </r>
  </si>
  <si>
    <t>Argentine Pesos</t>
  </si>
  <si>
    <t>FINANCIAL SUMMARY FOR THE FOURTH QUARTER RESULTS</t>
  </si>
  <si>
    <t xml:space="preserve">CONSOLIDATED FOURTH QUARTER RESULTS </t>
  </si>
  <si>
    <t xml:space="preserve">CONSOLIDATED FULL YEAR RESULTS </t>
  </si>
  <si>
    <r>
      <rPr>
        <i/>
        <vertAlign val="superscript"/>
        <sz val="10"/>
        <color theme="1"/>
        <rFont val="Calibri"/>
        <family val="2"/>
        <scheme val="minor"/>
      </rPr>
      <t>(3)</t>
    </r>
    <r>
      <rPr>
        <i/>
        <sz val="10"/>
        <color theme="1"/>
        <rFont val="Calibri"/>
        <family val="2"/>
        <scheme val="minor"/>
      </rPr>
      <t xml:space="preserve"> Includes 59.2 million unit cases corresponding to the acquisition of Cristal from Embotelladoras Bepensa</t>
    </r>
  </si>
  <si>
    <t>Costa Rica</t>
  </si>
  <si>
    <t>Nicaragua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</si>
</sst>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%"/>
    <numFmt numFmtId="168" formatCode="_(* #,##0.0000_);_(* \(#,##0.0000\);_(* &quot;-&quot;??_);_(@_)"/>
    <numFmt numFmtId="169" formatCode="0.0"/>
    <numFmt numFmtId="170" formatCode="_-* #,##0_-;\-* #,##0_-;_-* &quot;-&quot;??_-;_-@_-"/>
    <numFmt numFmtId="171" formatCode="[$-409]mmm\-yy;@"/>
    <numFmt numFmtId="172" formatCode="#,##0.0_);\(#,##0.0\)"/>
    <numFmt numFmtId="173" formatCode="0.0%;\(0.0%\)"/>
    <numFmt numFmtId="174" formatCode="_(* #,##0.000_);_(* \(#,##0.000\);_(* &quot;-&quot;??_);_(@_)"/>
  </numFmts>
  <fonts count="1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1"/>
      <name val="Arial Narrow"/>
      <family val="2"/>
    </font>
    <font>
      <vertAlign val="superscript"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color indexed="10"/>
      <name val="Arial Narrow"/>
      <family val="2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b/>
      <vertAlign val="superscript"/>
      <sz val="8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850026"/>
      <name val="Calibri"/>
      <family val="2"/>
      <scheme val="minor"/>
    </font>
    <font>
      <b/>
      <vertAlign val="superscript"/>
      <sz val="8"/>
      <color rgb="FF850026"/>
      <name val="Calibri"/>
      <family val="2"/>
      <scheme val="minor"/>
    </font>
    <font>
      <sz val="7"/>
      <name val="Calibri"/>
      <family val="2"/>
      <scheme val="minor"/>
    </font>
    <font>
      <vertAlign val="superscript"/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vertAlign val="superscript"/>
      <sz val="7"/>
      <color indexed="8"/>
      <name val="Calibri"/>
      <family val="2"/>
      <scheme val="minor"/>
    </font>
    <font>
      <sz val="8"/>
      <color rgb="FF850026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393943"/>
      <name val="Calibri"/>
      <family val="2"/>
      <scheme val="minor"/>
    </font>
    <font>
      <b/>
      <sz val="8"/>
      <color rgb="FF393943"/>
      <name val="Calibri"/>
      <family val="2"/>
    </font>
    <font>
      <sz val="7.7"/>
      <name val="Calibri"/>
      <family val="2"/>
    </font>
    <font>
      <sz val="7"/>
      <name val="Calibri"/>
      <family val="2"/>
    </font>
    <font>
      <sz val="10"/>
      <name val="Calibri"/>
      <family val="2"/>
      <scheme val="minor"/>
    </font>
    <font>
      <b/>
      <sz val="8"/>
      <color rgb="FFC00000"/>
      <name val="Calibri"/>
      <family val="2"/>
      <scheme val="minor"/>
    </font>
    <font>
      <vertAlign val="superscript"/>
      <sz val="10.5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39394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850026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9"/>
      <color rgb="FF393943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rgb="FF850026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b/>
      <sz val="9"/>
      <color rgb="FFC00000"/>
      <name val="Calibri"/>
      <family val="2"/>
      <scheme val="minor"/>
    </font>
    <font>
      <i/>
      <sz val="9"/>
      <color indexed="12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indexed="8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.5"/>
      <color rgb="FF393943"/>
      <name val="Calibri"/>
      <family val="2"/>
      <scheme val="minor"/>
    </font>
    <font>
      <b/>
      <vertAlign val="superscript"/>
      <sz val="10.5"/>
      <color rgb="FF393943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0.5"/>
      <color rgb="FFC00000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vertAlign val="superscript"/>
      <sz val="8"/>
      <color indexed="63"/>
      <name val="Calibri"/>
      <family val="2"/>
      <scheme val="minor"/>
    </font>
    <font>
      <i/>
      <sz val="9"/>
      <name val="Calibri"/>
      <family val="2"/>
      <scheme val="minor"/>
    </font>
    <font>
      <i/>
      <vertAlign val="superscript"/>
      <sz val="9"/>
      <name val="Calibri"/>
      <family val="2"/>
      <scheme val="minor"/>
    </font>
    <font>
      <b/>
      <vertAlign val="superscript"/>
      <sz val="8"/>
      <color rgb="FF393943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indexed="8"/>
      <name val="Calibri"/>
      <family val="2"/>
      <scheme val="minor"/>
    </font>
    <font>
      <b/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9394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i/>
      <sz val="12"/>
      <name val="Calibri"/>
      <family val="2"/>
      <scheme val="minor"/>
    </font>
    <font>
      <vertAlign val="superscript"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indexed="12"/>
      <name val="Calibri"/>
      <family val="2"/>
      <scheme val="minor"/>
    </font>
    <font>
      <vertAlign val="superscript"/>
      <sz val="12"/>
      <color rgb="FFC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2"/>
      <color rgb="FF404040"/>
      <name val="Calibri"/>
      <family val="2"/>
      <scheme val="minor"/>
    </font>
    <font>
      <b/>
      <sz val="8"/>
      <color rgb="FF404040"/>
      <name val="Calibri"/>
      <family val="2"/>
      <scheme val="minor"/>
    </font>
    <font>
      <b/>
      <vertAlign val="superscript"/>
      <sz val="8"/>
      <color rgb="FF404040"/>
      <name val="Calibri"/>
      <family val="2"/>
      <scheme val="minor"/>
    </font>
    <font>
      <b/>
      <sz val="9"/>
      <color rgb="FF404040"/>
      <name val="Calibri"/>
      <family val="2"/>
      <scheme val="minor"/>
    </font>
    <font>
      <b/>
      <vertAlign val="superscript"/>
      <sz val="9"/>
      <color rgb="FF404040"/>
      <name val="Calibri"/>
      <family val="2"/>
      <scheme val="minor"/>
    </font>
    <font>
      <sz val="10"/>
      <color rgb="FF404040"/>
      <name val="Calibri"/>
      <family val="2"/>
      <scheme val="minor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  <font>
      <b/>
      <sz val="8"/>
      <color theme="0"/>
      <name val="Trebuchet MS"/>
      <family val="2"/>
    </font>
    <font>
      <b/>
      <sz val="12"/>
      <color theme="0"/>
      <name val="Trade Gothic Next"/>
      <family val="2"/>
    </font>
    <font>
      <b/>
      <sz val="14"/>
      <color theme="0"/>
      <name val="Trebuchet MS"/>
      <family val="2"/>
    </font>
    <font>
      <b/>
      <sz val="9"/>
      <color theme="0"/>
      <name val="Trebuchet MS"/>
      <family val="2"/>
    </font>
    <font>
      <b/>
      <vertAlign val="superscript"/>
      <sz val="10"/>
      <color theme="0"/>
      <name val="Trebuchet MS"/>
      <family val="2"/>
    </font>
    <font>
      <b/>
      <vertAlign val="superscript"/>
      <sz val="9"/>
      <color theme="0"/>
      <name val="Trebuchet MS"/>
      <family val="2"/>
    </font>
    <font>
      <sz val="8"/>
      <color indexed="10"/>
      <name val="Calibri"/>
      <family val="2"/>
      <scheme val="minor"/>
    </font>
    <font>
      <b/>
      <sz val="12"/>
      <color indexed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93943"/>
        <bgColor indexed="64"/>
      </patternFill>
    </fill>
    <fill>
      <patternFill patternType="solid">
        <fgColor rgb="FF850026"/>
        <bgColor indexed="64"/>
      </patternFill>
    </fill>
    <fill>
      <patternFill patternType="solid">
        <fgColor rgb="FFE8E9E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rgb="FF393943"/>
      </bottom>
      <diagonal/>
    </border>
    <border>
      <left/>
      <right/>
      <top/>
      <bottom style="thin">
        <color rgb="FF393943"/>
      </bottom>
      <diagonal/>
    </border>
    <border>
      <left/>
      <right/>
      <top style="thin">
        <color rgb="FF393943"/>
      </top>
      <bottom style="thin">
        <color rgb="FF393943"/>
      </bottom>
      <diagonal/>
    </border>
    <border>
      <left/>
      <right/>
      <top/>
      <bottom style="medium">
        <color rgb="FF85002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 style="medium">
        <color rgb="FFC00000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/>
      <diagonal/>
    </border>
    <border>
      <left/>
      <right/>
      <top style="thin">
        <color rgb="FF404040"/>
      </top>
      <bottom style="thin">
        <color rgb="FF404040"/>
      </bottom>
      <diagonal/>
    </border>
    <border>
      <left/>
      <right/>
      <top style="thin">
        <color rgb="FF404040"/>
      </top>
      <bottom style="medium">
        <color rgb="FFC00000"/>
      </bottom>
      <diagonal/>
    </border>
    <border>
      <left/>
      <right/>
      <top style="thin">
        <color rgb="FF404040"/>
      </top>
      <bottom style="medium">
        <color rgb="FF404040"/>
      </bottom>
      <diagonal/>
    </border>
    <border>
      <left/>
      <right/>
      <top/>
      <bottom style="medium">
        <color rgb="FF404040"/>
      </bottom>
      <diagonal/>
    </border>
    <border>
      <left/>
      <right/>
      <top style="medium">
        <color rgb="FFC00000"/>
      </top>
      <bottom style="medium">
        <color rgb="FF404040"/>
      </bottom>
      <diagonal/>
    </border>
    <border>
      <left/>
      <right/>
      <top style="medium">
        <color rgb="FF404040"/>
      </top>
      <bottom/>
      <diagonal/>
    </border>
    <border>
      <left/>
      <right/>
      <top/>
      <bottom style="thin">
        <color rgb="FF404040"/>
      </bottom>
      <diagonal/>
    </border>
    <border>
      <left/>
      <right/>
      <top/>
      <bottom style="dotted">
        <color rgb="FFC00000"/>
      </bottom>
      <diagonal/>
    </border>
    <border>
      <left/>
      <right/>
      <top style="dotted">
        <color rgb="FFC00000"/>
      </top>
      <bottom style="thin">
        <color rgb="FF40404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404040"/>
      </bottom>
      <diagonal/>
    </border>
    <border>
      <left/>
      <right/>
      <top style="thin">
        <color rgb="FF404040"/>
      </top>
      <bottom style="thin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/>
      <top style="dotted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n">
        <color rgb="FF404040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dotted">
        <color rgb="FFC00000"/>
      </top>
      <bottom style="medium">
        <color rgb="FF404040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C00000"/>
      </top>
      <bottom style="medium">
        <color rgb="FFC00000"/>
      </bottom>
      <diagonal/>
    </border>
    <border>
      <left/>
      <right/>
      <top style="thin">
        <color rgb="FF404040"/>
      </top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/>
      <right/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medium">
        <color rgb="FF404040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dotted">
        <color rgb="FFC00000"/>
      </top>
      <bottom style="thin">
        <color theme="1" tint="0.249977111117893"/>
      </bottom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4" fillId="0" borderId="0"/>
    <xf numFmtId="40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7">
    <xf numFmtId="0" fontId="0" fillId="0" borderId="0" xfId="0"/>
    <xf numFmtId="0" fontId="11" fillId="2" borderId="0" xfId="0" applyFont="1" applyFill="1" applyAlignment="1">
      <alignment wrapText="1" shrinkToFit="1"/>
    </xf>
    <xf numFmtId="0" fontId="13" fillId="2" borderId="0" xfId="0" applyFont="1" applyFill="1" applyBorder="1" applyAlignment="1">
      <alignment horizontal="centerContinuous" vertical="center" wrapText="1" shrinkToFit="1"/>
    </xf>
    <xf numFmtId="0" fontId="11" fillId="2" borderId="0" xfId="0" applyFont="1" applyFill="1" applyAlignment="1">
      <alignment vertical="center" wrapText="1" shrinkToFit="1"/>
    </xf>
    <xf numFmtId="0" fontId="13" fillId="2" borderId="0" xfId="0" applyFont="1" applyFill="1" applyAlignment="1">
      <alignment horizontal="right" vertical="center" wrapText="1" shrinkToFit="1"/>
    </xf>
    <xf numFmtId="0" fontId="13" fillId="2" borderId="0" xfId="0" applyFont="1" applyFill="1" applyBorder="1" applyAlignment="1">
      <alignment horizontal="right" vertical="center" wrapText="1" shrinkToFit="1"/>
    </xf>
    <xf numFmtId="0" fontId="13" fillId="2" borderId="0" xfId="0" applyFont="1" applyFill="1" applyAlignment="1">
      <alignment horizontal="centerContinuous" vertical="center" wrapText="1"/>
    </xf>
    <xf numFmtId="0" fontId="13" fillId="2" borderId="0" xfId="3" quotePrefix="1" applyFont="1" applyFill="1" applyBorder="1" applyAlignment="1">
      <alignment horizontal="left" vertical="center" wrapText="1"/>
    </xf>
    <xf numFmtId="0" fontId="13" fillId="2" borderId="0" xfId="3" quotePrefix="1" applyFont="1" applyFill="1" applyBorder="1" applyAlignment="1">
      <alignment horizontal="left" vertical="center" wrapText="1" shrinkToFit="1"/>
    </xf>
    <xf numFmtId="0" fontId="13" fillId="2" borderId="0" xfId="3" applyFont="1" applyFill="1" applyBorder="1" applyAlignment="1">
      <alignment horizontal="left" vertical="center" wrapText="1" shrinkToFit="1"/>
    </xf>
    <xf numFmtId="0" fontId="16" fillId="2" borderId="0" xfId="0" applyFont="1" applyFill="1" applyBorder="1" applyAlignment="1">
      <alignment vertical="center" wrapText="1" shrinkToFit="1"/>
    </xf>
    <xf numFmtId="166" fontId="11" fillId="2" borderId="0" xfId="1" applyNumberFormat="1" applyFont="1" applyFill="1" applyBorder="1" applyAlignment="1">
      <alignment horizontal="right" vertical="center" wrapText="1" shrinkToFit="1"/>
    </xf>
    <xf numFmtId="166" fontId="11" fillId="7" borderId="1" xfId="1" applyNumberFormat="1" applyFont="1" applyFill="1" applyBorder="1" applyAlignment="1">
      <alignment horizontal="right" vertical="center" wrapText="1" shrinkToFit="1"/>
    </xf>
    <xf numFmtId="166" fontId="11" fillId="7" borderId="0" xfId="1" applyNumberFormat="1" applyFont="1" applyFill="1" applyBorder="1" applyAlignment="1">
      <alignment horizontal="right" vertical="center" wrapText="1" shrinkToFit="1"/>
    </xf>
    <xf numFmtId="0" fontId="11" fillId="2" borderId="0" xfId="0" applyFont="1" applyFill="1" applyBorder="1" applyAlignment="1">
      <alignment vertical="center" wrapText="1" shrinkToFit="1"/>
    </xf>
    <xf numFmtId="0" fontId="16" fillId="2" borderId="0" xfId="0" applyFont="1" applyFill="1" applyBorder="1" applyAlignment="1">
      <alignment horizontal="left" vertical="center" wrapText="1" shrinkToFit="1"/>
    </xf>
    <xf numFmtId="166" fontId="13" fillId="7" borderId="0" xfId="1" applyNumberFormat="1" applyFont="1" applyFill="1" applyBorder="1" applyAlignment="1">
      <alignment horizontal="right" vertical="center" wrapText="1" shrinkToFit="1"/>
    </xf>
    <xf numFmtId="0" fontId="16" fillId="3" borderId="0" xfId="0" applyFont="1" applyFill="1" applyBorder="1" applyAlignment="1">
      <alignment vertical="center" wrapText="1"/>
    </xf>
    <xf numFmtId="0" fontId="16" fillId="3" borderId="0" xfId="0" applyFont="1" applyFill="1" applyBorder="1" applyAlignment="1">
      <alignment vertical="center" wrapText="1" shrinkToFit="1"/>
    </xf>
    <xf numFmtId="167" fontId="20" fillId="2" borderId="0" xfId="2" applyNumberFormat="1" applyFont="1" applyFill="1" applyBorder="1" applyAlignment="1">
      <alignment horizontal="right" vertical="center" wrapText="1" shrinkToFit="1"/>
    </xf>
    <xf numFmtId="165" fontId="16" fillId="2" borderId="0" xfId="1" applyNumberFormat="1" applyFont="1" applyFill="1" applyBorder="1" applyAlignment="1">
      <alignment horizontal="right" vertical="center" wrapText="1" shrinkToFit="1"/>
    </xf>
    <xf numFmtId="166" fontId="10" fillId="2" borderId="0" xfId="1" applyNumberFormat="1" applyFont="1" applyFill="1" applyBorder="1" applyAlignment="1">
      <alignment horizontal="right" vertical="center" wrapText="1" shrinkToFit="1"/>
    </xf>
    <xf numFmtId="0" fontId="13" fillId="2" borderId="0" xfId="3" applyFont="1" applyFill="1" applyBorder="1" applyAlignment="1">
      <alignment horizontal="left" vertical="center" wrapText="1"/>
    </xf>
    <xf numFmtId="166" fontId="11" fillId="2" borderId="3" xfId="1" applyNumberFormat="1" applyFont="1" applyFill="1" applyBorder="1" applyAlignment="1">
      <alignment horizontal="right" vertical="center" wrapText="1" shrinkToFit="1"/>
    </xf>
    <xf numFmtId="166" fontId="11" fillId="7" borderId="3" xfId="1" applyNumberFormat="1" applyFont="1" applyFill="1" applyBorder="1" applyAlignment="1">
      <alignment horizontal="right" vertical="center" wrapText="1" shrinkToFit="1"/>
    </xf>
    <xf numFmtId="166" fontId="11" fillId="2" borderId="4" xfId="1" applyNumberFormat="1" applyFont="1" applyFill="1" applyBorder="1" applyAlignment="1">
      <alignment horizontal="right" vertical="center" wrapText="1" shrinkToFit="1"/>
    </xf>
    <xf numFmtId="166" fontId="11" fillId="7" borderId="5" xfId="1" applyNumberFormat="1" applyFont="1" applyFill="1" applyBorder="1" applyAlignment="1">
      <alignment horizontal="right" vertical="center" wrapText="1" shrinkToFit="1"/>
    </xf>
    <xf numFmtId="0" fontId="21" fillId="0" borderId="0" xfId="0" applyFont="1" applyFill="1" applyBorder="1" applyAlignment="1">
      <alignment vertical="center" wrapText="1" shrinkToFit="1"/>
    </xf>
    <xf numFmtId="166" fontId="10" fillId="2" borderId="0" xfId="1" applyNumberFormat="1" applyFont="1" applyFill="1" applyBorder="1" applyAlignment="1">
      <alignment horizontal="centerContinuous" vertical="center"/>
    </xf>
    <xf numFmtId="0" fontId="11" fillId="2" borderId="0" xfId="0" applyFont="1" applyFill="1"/>
    <xf numFmtId="0" fontId="11" fillId="2" borderId="0" xfId="0" applyFont="1" applyFill="1" applyBorder="1"/>
    <xf numFmtId="0" fontId="3" fillId="2" borderId="0" xfId="0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167" fontId="11" fillId="2" borderId="0" xfId="2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2" borderId="0" xfId="0" applyFont="1" applyFill="1" applyAlignment="1">
      <alignment horizontal="centerContinuous" vertical="center"/>
    </xf>
    <xf numFmtId="0" fontId="13" fillId="2" borderId="0" xfId="0" applyFont="1" applyFill="1" applyBorder="1" applyAlignment="1">
      <alignment horizontal="centerContinuous" vertical="center"/>
    </xf>
    <xf numFmtId="165" fontId="10" fillId="2" borderId="0" xfId="0" applyNumberFormat="1" applyFont="1" applyFill="1" applyBorder="1" applyAlignment="1">
      <alignment horizontal="centerContinuous" vertical="center"/>
    </xf>
    <xf numFmtId="166" fontId="11" fillId="3" borderId="0" xfId="1" applyNumberFormat="1" applyFont="1" applyFill="1" applyBorder="1"/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6" fillId="2" borderId="0" xfId="0" quotePrefix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11" fillId="2" borderId="0" xfId="3" applyFont="1" applyFill="1" applyBorder="1" applyAlignment="1">
      <alignment vertical="center"/>
    </xf>
    <xf numFmtId="0" fontId="11" fillId="2" borderId="0" xfId="3" applyFont="1" applyFill="1" applyAlignment="1">
      <alignment vertical="center"/>
    </xf>
    <xf numFmtId="0" fontId="11" fillId="2" borderId="0" xfId="3" applyFont="1" applyFill="1" applyBorder="1" applyAlignment="1">
      <alignment vertical="center" wrapText="1"/>
    </xf>
    <xf numFmtId="166" fontId="11" fillId="3" borderId="0" xfId="1" applyNumberFormat="1" applyFont="1" applyFill="1" applyBorder="1" applyAlignment="1">
      <alignment horizontal="right" vertical="center" wrapText="1" shrinkToFit="1"/>
    </xf>
    <xf numFmtId="0" fontId="11" fillId="3" borderId="0" xfId="0" applyFont="1" applyFill="1" applyAlignment="1">
      <alignment vertical="center" wrapText="1" shrinkToFit="1"/>
    </xf>
    <xf numFmtId="164" fontId="16" fillId="2" borderId="0" xfId="1" applyNumberFormat="1" applyFont="1" applyFill="1" applyBorder="1" applyAlignment="1">
      <alignment horizontal="right" vertical="center" wrapText="1" shrinkToFit="1"/>
    </xf>
    <xf numFmtId="0" fontId="11" fillId="2" borderId="0" xfId="3" applyFont="1" applyFill="1" applyBorder="1" applyAlignment="1">
      <alignment vertical="center" wrapText="1" shrinkToFit="1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165" fontId="16" fillId="2" borderId="0" xfId="1" applyNumberFormat="1" applyFont="1" applyFill="1" applyBorder="1" applyAlignment="1">
      <alignment horizontal="right" vertical="center"/>
    </xf>
    <xf numFmtId="0" fontId="11" fillId="2" borderId="0" xfId="3" applyFont="1" applyFill="1" applyBorder="1" applyAlignment="1">
      <alignment horizontal="right" vertical="center" wrapText="1" shrinkToFit="1"/>
    </xf>
    <xf numFmtId="0" fontId="11" fillId="0" borderId="5" xfId="0" applyFont="1" applyFill="1" applyBorder="1" applyAlignment="1">
      <alignment vertical="center"/>
    </xf>
    <xf numFmtId="165" fontId="11" fillId="3" borderId="0" xfId="1" applyNumberFormat="1" applyFont="1" applyFill="1" applyBorder="1"/>
    <xf numFmtId="0" fontId="11" fillId="2" borderId="0" xfId="3" applyFont="1" applyFill="1" applyBorder="1" applyAlignment="1">
      <alignment horizontal="left" wrapText="1"/>
    </xf>
    <xf numFmtId="166" fontId="16" fillId="3" borderId="0" xfId="1" applyNumberFormat="1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1" fillId="3" borderId="0" xfId="3" applyFont="1" applyFill="1" applyAlignment="1">
      <alignment vertical="center"/>
    </xf>
    <xf numFmtId="0" fontId="31" fillId="3" borderId="0" xfId="0" applyFont="1" applyFill="1" applyBorder="1" applyAlignment="1">
      <alignment vertical="center"/>
    </xf>
    <xf numFmtId="0" fontId="10" fillId="3" borderId="0" xfId="6" applyFont="1" applyFill="1" applyBorder="1" applyAlignment="1">
      <alignment vertical="center"/>
    </xf>
    <xf numFmtId="165" fontId="11" fillId="3" borderId="0" xfId="1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23" fillId="2" borderId="0" xfId="3" applyFont="1" applyFill="1" applyBorder="1" applyAlignment="1">
      <alignment horizontal="left" vertical="center"/>
    </xf>
    <xf numFmtId="0" fontId="29" fillId="2" borderId="0" xfId="0" applyFont="1" applyFill="1" applyAlignment="1">
      <alignment vertical="center"/>
    </xf>
    <xf numFmtId="165" fontId="29" fillId="2" borderId="0" xfId="0" applyNumberFormat="1" applyFont="1" applyFill="1" applyAlignment="1">
      <alignment vertical="center"/>
    </xf>
    <xf numFmtId="0" fontId="23" fillId="2" borderId="0" xfId="3" applyFont="1" applyFill="1" applyBorder="1" applyAlignment="1">
      <alignment horizontal="right" vertical="center"/>
    </xf>
    <xf numFmtId="0" fontId="21" fillId="6" borderId="0" xfId="0" applyFont="1" applyFill="1" applyBorder="1" applyAlignment="1">
      <alignment vertical="center" wrapText="1" shrinkToFit="1"/>
    </xf>
    <xf numFmtId="0" fontId="31" fillId="3" borderId="5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 wrapText="1" shrinkToFit="1"/>
    </xf>
    <xf numFmtId="0" fontId="23" fillId="2" borderId="0" xfId="0" applyFont="1" applyFill="1" applyBorder="1" applyAlignment="1">
      <alignment horizontal="right" vertical="center" wrapText="1"/>
    </xf>
    <xf numFmtId="165" fontId="10" fillId="2" borderId="0" xfId="1" applyNumberFormat="1" applyFont="1" applyFill="1" applyBorder="1" applyAlignment="1">
      <alignment horizontal="right" vertical="center"/>
    </xf>
    <xf numFmtId="166" fontId="10" fillId="2" borderId="0" xfId="1" applyNumberFormat="1" applyFont="1" applyFill="1" applyBorder="1" applyAlignment="1">
      <alignment horizontal="right" vertical="center"/>
    </xf>
    <xf numFmtId="167" fontId="16" fillId="2" borderId="0" xfId="2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3" fillId="2" borderId="0" xfId="3" applyFont="1" applyFill="1" applyBorder="1" applyAlignment="1">
      <alignment horizontal="right" vertical="center"/>
    </xf>
    <xf numFmtId="0" fontId="11" fillId="2" borderId="0" xfId="3" applyFont="1" applyFill="1" applyBorder="1" applyAlignment="1">
      <alignment horizontal="right" vertical="center"/>
    </xf>
    <xf numFmtId="0" fontId="19" fillId="3" borderId="5" xfId="0" applyFont="1" applyFill="1" applyBorder="1" applyAlignment="1">
      <alignment horizontal="right" vertical="center" wrapText="1" shrinkToFit="1"/>
    </xf>
    <xf numFmtId="166" fontId="11" fillId="3" borderId="5" xfId="1" applyNumberFormat="1" applyFont="1" applyFill="1" applyBorder="1" applyAlignment="1">
      <alignment horizontal="right" vertical="center" wrapText="1" shrinkToFit="1"/>
    </xf>
    <xf numFmtId="165" fontId="10" fillId="2" borderId="0" xfId="1" applyNumberFormat="1" applyFont="1" applyFill="1" applyBorder="1" applyAlignment="1">
      <alignment horizontal="right" vertical="center" wrapText="1" shrinkToFit="1"/>
    </xf>
    <xf numFmtId="167" fontId="16" fillId="2" borderId="0" xfId="2" applyNumberFormat="1" applyFont="1" applyFill="1" applyBorder="1" applyAlignment="1">
      <alignment horizontal="right" vertical="center" wrapText="1" shrinkToFit="1"/>
    </xf>
    <xf numFmtId="0" fontId="11" fillId="7" borderId="0" xfId="0" applyFont="1" applyFill="1" applyBorder="1" applyAlignment="1">
      <alignment horizontal="right" vertical="center" wrapText="1" shrinkToFit="1"/>
    </xf>
    <xf numFmtId="0" fontId="19" fillId="3" borderId="0" xfId="0" applyFont="1" applyFill="1" applyAlignment="1">
      <alignment horizontal="right" vertical="center" wrapText="1" shrinkToFit="1"/>
    </xf>
    <xf numFmtId="169" fontId="19" fillId="3" borderId="0" xfId="0" applyNumberFormat="1" applyFont="1" applyFill="1" applyAlignment="1">
      <alignment horizontal="right" vertical="center" wrapText="1" shrinkToFit="1"/>
    </xf>
    <xf numFmtId="37" fontId="13" fillId="7" borderId="0" xfId="0" applyNumberFormat="1" applyFont="1" applyFill="1" applyAlignment="1">
      <alignment horizontal="right" vertical="center" wrapText="1" shrinkToFit="1"/>
    </xf>
    <xf numFmtId="0" fontId="19" fillId="7" borderId="0" xfId="0" applyFont="1" applyFill="1" applyAlignment="1">
      <alignment horizontal="right" vertical="center" wrapText="1" shrinkToFit="1"/>
    </xf>
    <xf numFmtId="172" fontId="11" fillId="7" borderId="0" xfId="5" applyNumberFormat="1" applyFont="1" applyFill="1" applyBorder="1" applyAlignment="1">
      <alignment horizontal="right" vertical="center" wrapText="1" shrinkToFit="1"/>
    </xf>
    <xf numFmtId="0" fontId="11" fillId="3" borderId="0" xfId="0" applyFont="1" applyFill="1" applyAlignment="1">
      <alignment horizontal="right" vertical="center" wrapText="1" shrinkToFit="1"/>
    </xf>
    <xf numFmtId="172" fontId="11" fillId="3" borderId="0" xfId="5" applyNumberFormat="1" applyFont="1" applyFill="1" applyBorder="1" applyAlignment="1">
      <alignment horizontal="right" vertical="center" wrapText="1" shrinkToFit="1"/>
    </xf>
    <xf numFmtId="0" fontId="11" fillId="3" borderId="0" xfId="3" applyFont="1" applyFill="1" applyBorder="1" applyAlignment="1">
      <alignment horizontal="right" vertical="center" wrapText="1" shrinkToFit="1"/>
    </xf>
    <xf numFmtId="0" fontId="11" fillId="0" borderId="0" xfId="3" applyFont="1" applyFill="1" applyBorder="1" applyAlignment="1">
      <alignment horizontal="right" vertical="center" wrapText="1" shrinkToFit="1"/>
    </xf>
    <xf numFmtId="0" fontId="11" fillId="3" borderId="0" xfId="3" applyFont="1" applyFill="1" applyAlignment="1">
      <alignment horizontal="right" vertical="center" wrapText="1" shrinkToFit="1"/>
    </xf>
    <xf numFmtId="0" fontId="11" fillId="3" borderId="0" xfId="0" applyFont="1" applyFill="1" applyBorder="1" applyAlignment="1">
      <alignment horizontal="right" vertical="center" wrapText="1" shrinkToFit="1"/>
    </xf>
    <xf numFmtId="0" fontId="13" fillId="2" borderId="0" xfId="0" applyFont="1" applyFill="1" applyAlignment="1">
      <alignment horizontal="centerContinuous" vertical="center" wrapText="1" shrinkToFit="1"/>
    </xf>
    <xf numFmtId="0" fontId="23" fillId="2" borderId="0" xfId="3" applyFont="1" applyFill="1" applyBorder="1" applyAlignment="1">
      <alignment horizontal="left" vertical="center" wrapText="1" shrinkToFit="1"/>
    </xf>
    <xf numFmtId="0" fontId="16" fillId="7" borderId="3" xfId="0" applyFont="1" applyFill="1" applyBorder="1" applyAlignment="1">
      <alignment vertical="center" wrapText="1" shrinkToFit="1"/>
    </xf>
    <xf numFmtId="0" fontId="16" fillId="2" borderId="4" xfId="0" applyFont="1" applyFill="1" applyBorder="1" applyAlignment="1">
      <alignment vertical="center" wrapText="1" shrinkToFit="1"/>
    </xf>
    <xf numFmtId="0" fontId="16" fillId="7" borderId="0" xfId="0" applyFont="1" applyFill="1" applyBorder="1" applyAlignment="1">
      <alignment horizontal="left" vertical="center" wrapText="1" shrinkToFit="1"/>
    </xf>
    <xf numFmtId="0" fontId="16" fillId="3" borderId="4" xfId="0" applyFont="1" applyFill="1" applyBorder="1" applyAlignment="1">
      <alignment horizontal="left" vertical="center" wrapText="1" shrinkToFit="1"/>
    </xf>
    <xf numFmtId="0" fontId="11" fillId="7" borderId="0" xfId="0" applyFont="1" applyFill="1" applyBorder="1" applyAlignment="1">
      <alignment vertical="center" wrapText="1" shrinkToFit="1"/>
    </xf>
    <xf numFmtId="0" fontId="16" fillId="2" borderId="3" xfId="0" applyFont="1" applyFill="1" applyBorder="1" applyAlignment="1">
      <alignment vertical="center" wrapText="1" shrinkToFit="1"/>
    </xf>
    <xf numFmtId="0" fontId="16" fillId="7" borderId="0" xfId="0" applyFont="1" applyFill="1" applyBorder="1" applyAlignment="1">
      <alignment vertical="center" wrapText="1" shrinkToFit="1"/>
    </xf>
    <xf numFmtId="0" fontId="11" fillId="0" borderId="5" xfId="0" applyFont="1" applyFill="1" applyBorder="1" applyAlignment="1">
      <alignment vertical="center" wrapText="1" shrinkToFit="1"/>
    </xf>
    <xf numFmtId="0" fontId="13" fillId="2" borderId="0" xfId="4" applyFont="1" applyFill="1" applyAlignment="1">
      <alignment vertical="center" wrapText="1" shrinkToFit="1"/>
    </xf>
    <xf numFmtId="0" fontId="11" fillId="3" borderId="0" xfId="0" applyFont="1" applyFill="1" applyBorder="1" applyAlignment="1">
      <alignment vertical="center" wrapText="1" shrinkToFit="1"/>
    </xf>
    <xf numFmtId="0" fontId="16" fillId="3" borderId="0" xfId="0" quotePrefix="1" applyFont="1" applyFill="1" applyBorder="1" applyAlignment="1">
      <alignment horizontal="left" vertical="center" wrapText="1" shrinkToFit="1"/>
    </xf>
    <xf numFmtId="0" fontId="10" fillId="3" borderId="0" xfId="6" applyFont="1" applyFill="1" applyBorder="1" applyAlignment="1">
      <alignment vertical="center" wrapText="1" shrinkToFit="1"/>
    </xf>
    <xf numFmtId="0" fontId="17" fillId="2" borderId="0" xfId="0" applyFont="1" applyFill="1" applyBorder="1" applyAlignment="1">
      <alignment horizontal="left" vertical="center" wrapText="1" shrinkToFit="1"/>
    </xf>
    <xf numFmtId="0" fontId="13" fillId="7" borderId="0" xfId="0" applyFont="1" applyFill="1" applyAlignment="1">
      <alignment horizontal="right" vertical="center" wrapText="1" shrinkToFit="1"/>
    </xf>
    <xf numFmtId="172" fontId="13" fillId="7" borderId="0" xfId="5" applyNumberFormat="1" applyFont="1" applyFill="1" applyBorder="1" applyAlignment="1">
      <alignment horizontal="right" vertical="center" wrapText="1" shrinkToFit="1"/>
    </xf>
    <xf numFmtId="0" fontId="11" fillId="7" borderId="0" xfId="0" applyFont="1" applyFill="1" applyBorder="1" applyAlignment="1">
      <alignment horizontal="left" vertical="center" wrapText="1" indent="1" shrinkToFit="1"/>
    </xf>
    <xf numFmtId="0" fontId="11" fillId="3" borderId="0" xfId="0" applyFont="1" applyFill="1" applyBorder="1" applyAlignment="1">
      <alignment horizontal="left" vertical="center" wrapText="1" indent="1" shrinkToFit="1"/>
    </xf>
    <xf numFmtId="0" fontId="11" fillId="7" borderId="5" xfId="0" applyFont="1" applyFill="1" applyBorder="1" applyAlignment="1">
      <alignment horizontal="left" vertical="center" wrapText="1" indent="1" shrinkToFit="1"/>
    </xf>
    <xf numFmtId="0" fontId="10" fillId="7" borderId="0" xfId="0" applyFont="1" applyFill="1" applyBorder="1" applyAlignment="1">
      <alignment vertical="center" wrapText="1" shrinkToFit="1"/>
    </xf>
    <xf numFmtId="166" fontId="19" fillId="3" borderId="5" xfId="1" applyNumberFormat="1" applyFont="1" applyFill="1" applyBorder="1" applyAlignment="1">
      <alignment horizontal="right" vertical="center" wrapText="1" shrinkToFit="1"/>
    </xf>
    <xf numFmtId="165" fontId="19" fillId="3" borderId="0" xfId="1" applyNumberFormat="1" applyFont="1" applyFill="1" applyBorder="1" applyAlignment="1">
      <alignment horizontal="right" vertical="center" wrapText="1" shrinkToFit="1"/>
    </xf>
    <xf numFmtId="165" fontId="11" fillId="2" borderId="0" xfId="1" applyNumberFormat="1" applyFont="1" applyFill="1" applyBorder="1" applyAlignment="1">
      <alignment horizontal="right" vertical="center"/>
    </xf>
    <xf numFmtId="0" fontId="13" fillId="2" borderId="0" xfId="3" applyFont="1" applyFill="1" applyBorder="1" applyAlignment="1">
      <alignment horizontal="centerContinuous" vertical="center"/>
    </xf>
    <xf numFmtId="0" fontId="15" fillId="2" borderId="0" xfId="4" applyFont="1" applyFill="1" applyBorder="1" applyAlignment="1">
      <alignment vertical="center"/>
    </xf>
    <xf numFmtId="0" fontId="31" fillId="2" borderId="0" xfId="4" applyFont="1" applyFill="1" applyBorder="1" applyAlignment="1">
      <alignment horizontal="centerContinuous" vertical="center" shrinkToFit="1"/>
    </xf>
    <xf numFmtId="0" fontId="31" fillId="2" borderId="0" xfId="4" applyFont="1" applyFill="1" applyBorder="1" applyAlignment="1">
      <alignment vertical="center" shrinkToFit="1"/>
    </xf>
    <xf numFmtId="0" fontId="13" fillId="2" borderId="0" xfId="3" applyFont="1" applyFill="1" applyBorder="1" applyAlignment="1">
      <alignment horizontal="centerContinuous" vertical="center" wrapText="1"/>
    </xf>
    <xf numFmtId="0" fontId="15" fillId="2" borderId="0" xfId="4" applyFont="1" applyFill="1" applyBorder="1" applyAlignment="1">
      <alignment vertical="center" wrapText="1"/>
    </xf>
    <xf numFmtId="165" fontId="13" fillId="2" borderId="0" xfId="1" applyNumberFormat="1" applyFont="1" applyFill="1" applyBorder="1" applyAlignment="1">
      <alignment horizontal="right" vertical="center" wrapText="1" shrinkToFit="1"/>
    </xf>
    <xf numFmtId="165" fontId="13" fillId="7" borderId="0" xfId="1" applyNumberFormat="1" applyFont="1" applyFill="1" applyBorder="1" applyAlignment="1">
      <alignment horizontal="right" vertical="center" wrapText="1" shrinkToFit="1"/>
    </xf>
    <xf numFmtId="165" fontId="13" fillId="7" borderId="3" xfId="1" applyNumberFormat="1" applyFont="1" applyFill="1" applyBorder="1" applyAlignment="1">
      <alignment horizontal="right" vertical="center" wrapText="1" shrinkToFit="1"/>
    </xf>
    <xf numFmtId="165" fontId="13" fillId="2" borderId="4" xfId="1" applyNumberFormat="1" applyFont="1" applyFill="1" applyBorder="1" applyAlignment="1">
      <alignment horizontal="right" vertical="center" wrapText="1" shrinkToFit="1"/>
    </xf>
    <xf numFmtId="165" fontId="13" fillId="3" borderId="5" xfId="1" applyNumberFormat="1" applyFont="1" applyFill="1" applyBorder="1" applyAlignment="1">
      <alignment horizontal="right" vertical="center" wrapText="1" shrinkToFit="1"/>
    </xf>
    <xf numFmtId="165" fontId="13" fillId="3" borderId="4" xfId="1" applyNumberFormat="1" applyFont="1" applyFill="1" applyBorder="1" applyAlignment="1">
      <alignment horizontal="right" vertical="center" wrapText="1" shrinkToFit="1"/>
    </xf>
    <xf numFmtId="165" fontId="13" fillId="3" borderId="0" xfId="1" applyNumberFormat="1" applyFont="1" applyFill="1" applyBorder="1" applyAlignment="1">
      <alignment horizontal="right" vertical="center" wrapText="1" shrinkToFit="1"/>
    </xf>
    <xf numFmtId="166" fontId="13" fillId="3" borderId="0" xfId="1" applyNumberFormat="1" applyFont="1" applyFill="1" applyBorder="1" applyAlignment="1">
      <alignment horizontal="right" vertical="center" wrapText="1" shrinkToFit="1"/>
    </xf>
    <xf numFmtId="166" fontId="13" fillId="7" borderId="5" xfId="1" applyNumberFormat="1" applyFont="1" applyFill="1" applyBorder="1" applyAlignment="1">
      <alignment horizontal="right" vertical="center" wrapText="1" shrinkToFit="1"/>
    </xf>
    <xf numFmtId="165" fontId="13" fillId="0" borderId="3" xfId="1" applyNumberFormat="1" applyFont="1" applyFill="1" applyBorder="1" applyAlignment="1">
      <alignment horizontal="right" vertical="center" wrapText="1" shrinkToFit="1"/>
    </xf>
    <xf numFmtId="0" fontId="13" fillId="3" borderId="0" xfId="0" applyFont="1" applyFill="1" applyBorder="1" applyAlignment="1">
      <alignment horizontal="right" vertical="center" wrapText="1" shrinkToFit="1"/>
    </xf>
    <xf numFmtId="37" fontId="13" fillId="3" borderId="0" xfId="0" applyNumberFormat="1" applyFont="1" applyFill="1" applyAlignment="1">
      <alignment horizontal="right" vertical="center" wrapText="1" shrinkToFit="1"/>
    </xf>
    <xf numFmtId="10" fontId="10" fillId="3" borderId="0" xfId="2" applyNumberFormat="1" applyFont="1" applyFill="1" applyBorder="1" applyAlignment="1">
      <alignment horizontal="right" vertical="center" wrapText="1" shrinkToFit="1"/>
    </xf>
    <xf numFmtId="164" fontId="16" fillId="3" borderId="0" xfId="1" applyNumberFormat="1" applyFont="1" applyFill="1" applyBorder="1" applyAlignment="1">
      <alignment horizontal="right" vertical="center" wrapText="1" shrinkToFit="1"/>
    </xf>
    <xf numFmtId="0" fontId="16" fillId="2" borderId="3" xfId="0" applyFont="1" applyFill="1" applyBorder="1" applyAlignment="1">
      <alignment wrapText="1"/>
    </xf>
    <xf numFmtId="37" fontId="21" fillId="3" borderId="0" xfId="0" applyNumberFormat="1" applyFont="1" applyFill="1" applyAlignment="1">
      <alignment horizontal="right" vertical="center" wrapText="1" shrinkToFit="1"/>
    </xf>
    <xf numFmtId="0" fontId="21" fillId="3" borderId="0" xfId="0" applyFont="1" applyFill="1" applyAlignment="1">
      <alignment horizontal="right" vertical="center" wrapText="1" shrinkToFit="1"/>
    </xf>
    <xf numFmtId="0" fontId="19" fillId="3" borderId="0" xfId="0" applyFont="1" applyFill="1" applyBorder="1" applyAlignment="1">
      <alignment horizontal="right" vertical="center" wrapText="1" shrinkToFit="1"/>
    </xf>
    <xf numFmtId="172" fontId="21" fillId="3" borderId="0" xfId="5" applyNumberFormat="1" applyFont="1" applyFill="1" applyBorder="1" applyAlignment="1">
      <alignment horizontal="right" vertical="center" wrapText="1" shrinkToFit="1"/>
    </xf>
    <xf numFmtId="0" fontId="22" fillId="5" borderId="0" xfId="0" applyFont="1" applyFill="1" applyBorder="1" applyAlignment="1">
      <alignment horizontal="center" vertical="center" wrapText="1" shrinkToFit="1"/>
    </xf>
    <xf numFmtId="0" fontId="21" fillId="5" borderId="0" xfId="0" applyFont="1" applyFill="1" applyBorder="1" applyAlignment="1">
      <alignment horizontal="center" vertical="center" wrapText="1" shrinkToFit="1"/>
    </xf>
    <xf numFmtId="0" fontId="21" fillId="6" borderId="0" xfId="0" applyFont="1" applyFill="1" applyBorder="1" applyAlignment="1">
      <alignment horizontal="center" vertical="center" wrapText="1" shrinkToFit="1"/>
    </xf>
    <xf numFmtId="0" fontId="26" fillId="2" borderId="0" xfId="0" applyFont="1" applyFill="1" applyBorder="1" applyAlignment="1">
      <alignment horizontal="left" vertical="center" wrapText="1"/>
    </xf>
    <xf numFmtId="166" fontId="11" fillId="2" borderId="6" xfId="1" applyNumberFormat="1" applyFont="1" applyFill="1" applyBorder="1" applyAlignment="1">
      <alignment horizontal="right" vertical="center" wrapText="1" shrinkToFit="1"/>
    </xf>
    <xf numFmtId="166" fontId="11" fillId="2" borderId="1" xfId="1" applyNumberFormat="1" applyFont="1" applyFill="1" applyBorder="1" applyAlignment="1">
      <alignment horizontal="right" vertical="center" wrapText="1" shrinkToFit="1"/>
    </xf>
    <xf numFmtId="165" fontId="11" fillId="2" borderId="0" xfId="0" applyNumberFormat="1" applyFont="1" applyFill="1" applyAlignment="1">
      <alignment vertical="center"/>
    </xf>
    <xf numFmtId="165" fontId="36" fillId="2" borderId="0" xfId="0" applyNumberFormat="1" applyFont="1" applyFill="1" applyBorder="1" applyAlignment="1">
      <alignment horizontal="left" vertical="center"/>
    </xf>
    <xf numFmtId="0" fontId="36" fillId="2" borderId="0" xfId="0" applyFont="1" applyFill="1" applyAlignment="1">
      <alignment vertical="center"/>
    </xf>
    <xf numFmtId="167" fontId="36" fillId="2" borderId="0" xfId="2" applyNumberFormat="1" applyFont="1" applyFill="1" applyAlignment="1">
      <alignment vertical="center"/>
    </xf>
    <xf numFmtId="0" fontId="25" fillId="2" borderId="0" xfId="0" applyFont="1" applyFill="1" applyAlignment="1">
      <alignment vertical="center" wrapText="1" shrinkToFit="1"/>
    </xf>
    <xf numFmtId="0" fontId="36" fillId="0" borderId="0" xfId="0" applyFont="1"/>
    <xf numFmtId="0" fontId="2" fillId="0" borderId="0" xfId="0" applyFont="1" applyBorder="1"/>
    <xf numFmtId="167" fontId="39" fillId="0" borderId="0" xfId="2" applyNumberFormat="1" applyFont="1" applyBorder="1" applyAlignment="1">
      <alignment horizontal="center"/>
    </xf>
    <xf numFmtId="167" fontId="42" fillId="0" borderId="0" xfId="2" applyNumberFormat="1" applyFont="1" applyFill="1" applyBorder="1" applyAlignment="1">
      <alignment horizontal="center" vertical="center" wrapText="1"/>
    </xf>
    <xf numFmtId="167" fontId="39" fillId="0" borderId="0" xfId="2" applyNumberFormat="1" applyFont="1" applyFill="1" applyBorder="1" applyAlignment="1">
      <alignment horizontal="center"/>
    </xf>
    <xf numFmtId="0" fontId="36" fillId="0" borderId="0" xfId="0" applyFont="1" applyBorder="1"/>
    <xf numFmtId="0" fontId="39" fillId="0" borderId="0" xfId="0" applyFont="1" applyFill="1" applyBorder="1"/>
    <xf numFmtId="0" fontId="43" fillId="2" borderId="0" xfId="4" applyFont="1" applyFill="1" applyBorder="1" applyAlignment="1">
      <alignment vertical="center" shrinkToFit="1"/>
    </xf>
    <xf numFmtId="0" fontId="44" fillId="2" borderId="0" xfId="4" applyFont="1" applyFill="1"/>
    <xf numFmtId="0" fontId="47" fillId="2" borderId="0" xfId="4" applyFont="1" applyFill="1" applyBorder="1" applyAlignment="1">
      <alignment horizontal="center" vertical="center" wrapText="1" shrinkToFit="1"/>
    </xf>
    <xf numFmtId="0" fontId="51" fillId="2" borderId="0" xfId="4" applyFont="1" applyFill="1" applyAlignment="1">
      <alignment vertical="center"/>
    </xf>
    <xf numFmtId="0" fontId="51" fillId="2" borderId="0" xfId="4" applyFont="1" applyFill="1" applyBorder="1" applyAlignment="1">
      <alignment vertical="center"/>
    </xf>
    <xf numFmtId="0" fontId="56" fillId="2" borderId="0" xfId="4" applyFont="1" applyFill="1" applyBorder="1" applyAlignment="1">
      <alignment horizontal="centerContinuous" vertical="center"/>
    </xf>
    <xf numFmtId="0" fontId="55" fillId="2" borderId="0" xfId="4" applyFont="1" applyFill="1" applyBorder="1" applyAlignment="1">
      <alignment vertical="center"/>
    </xf>
    <xf numFmtId="0" fontId="53" fillId="2" borderId="0" xfId="4" applyFont="1" applyFill="1" applyAlignment="1">
      <alignment vertical="center"/>
    </xf>
    <xf numFmtId="0" fontId="56" fillId="2" borderId="0" xfId="4" applyFont="1" applyFill="1" applyBorder="1" applyAlignment="1">
      <alignment horizontal="left" vertical="center"/>
    </xf>
    <xf numFmtId="0" fontId="55" fillId="2" borderId="0" xfId="4" applyFont="1" applyFill="1" applyBorder="1" applyAlignment="1">
      <alignment horizontal="centerContinuous" vertical="center"/>
    </xf>
    <xf numFmtId="0" fontId="56" fillId="2" borderId="0" xfId="4" applyFont="1" applyFill="1" applyBorder="1" applyAlignment="1">
      <alignment horizontal="center" vertical="center"/>
    </xf>
    <xf numFmtId="0" fontId="53" fillId="2" borderId="0" xfId="4" applyFont="1" applyFill="1" applyAlignment="1">
      <alignment horizontal="centerContinuous" vertical="center"/>
    </xf>
    <xf numFmtId="0" fontId="55" fillId="2" borderId="0" xfId="3" applyFont="1" applyFill="1" applyBorder="1" applyAlignment="1">
      <alignment horizontal="centerContinuous" vertical="center" wrapText="1"/>
    </xf>
    <xf numFmtId="0" fontId="55" fillId="2" borderId="0" xfId="3" applyFont="1" applyFill="1" applyBorder="1" applyAlignment="1">
      <alignment horizontal="centerContinuous" vertical="center"/>
    </xf>
    <xf numFmtId="0" fontId="58" fillId="2" borderId="0" xfId="4" applyFont="1" applyFill="1" applyBorder="1" applyAlignment="1">
      <alignment horizontal="centerContinuous" vertical="center" shrinkToFit="1"/>
    </xf>
    <xf numFmtId="0" fontId="58" fillId="2" borderId="0" xfId="4" applyFont="1" applyFill="1" applyBorder="1" applyAlignment="1">
      <alignment horizontal="centerContinuous" vertical="center"/>
    </xf>
    <xf numFmtId="0" fontId="58" fillId="2" borderId="0" xfId="4" applyFont="1" applyFill="1" applyBorder="1" applyAlignment="1">
      <alignment vertical="center" shrinkToFit="1"/>
    </xf>
    <xf numFmtId="0" fontId="50" fillId="0" borderId="0" xfId="4" applyFont="1" applyFill="1" applyBorder="1" applyAlignment="1">
      <alignment horizontal="centerContinuous" vertical="center" shrinkToFit="1"/>
    </xf>
    <xf numFmtId="0" fontId="58" fillId="2" borderId="0" xfId="4" applyFont="1" applyFill="1" applyBorder="1" applyAlignment="1">
      <alignment vertical="center"/>
    </xf>
    <xf numFmtId="0" fontId="58" fillId="2" borderId="0" xfId="4" applyFont="1" applyFill="1" applyBorder="1" applyAlignment="1">
      <alignment vertical="center" wrapText="1"/>
    </xf>
    <xf numFmtId="0" fontId="59" fillId="2" borderId="0" xfId="4" applyFont="1" applyFill="1" applyBorder="1" applyAlignment="1">
      <alignment horizontal="center" vertical="center" wrapText="1" shrinkToFit="1"/>
    </xf>
    <xf numFmtId="171" fontId="52" fillId="0" borderId="0" xfId="4" applyNumberFormat="1" applyFont="1" applyFill="1" applyBorder="1" applyAlignment="1">
      <alignment horizontal="centerContinuous" vertical="center" wrapText="1" shrinkToFit="1"/>
    </xf>
    <xf numFmtId="0" fontId="52" fillId="0" borderId="0" xfId="4" applyFont="1" applyFill="1" applyBorder="1" applyAlignment="1">
      <alignment horizontal="centerContinuous" vertical="center" wrapText="1" shrinkToFit="1"/>
    </xf>
    <xf numFmtId="164" fontId="53" fillId="3" borderId="0" xfId="1" applyNumberFormat="1" applyFont="1" applyFill="1" applyBorder="1" applyAlignment="1">
      <alignment horizontal="left" vertical="center" wrapText="1" shrinkToFit="1"/>
    </xf>
    <xf numFmtId="10" fontId="53" fillId="3" borderId="0" xfId="2" applyNumberFormat="1" applyFont="1" applyFill="1" applyBorder="1" applyAlignment="1">
      <alignment horizontal="center" vertical="center" wrapText="1" shrinkToFit="1"/>
    </xf>
    <xf numFmtId="10" fontId="53" fillId="0" borderId="0" xfId="2" applyNumberFormat="1" applyFont="1" applyFill="1" applyBorder="1" applyAlignment="1">
      <alignment horizontal="center" vertical="center" wrapText="1" shrinkToFit="1"/>
    </xf>
    <xf numFmtId="10" fontId="53" fillId="0" borderId="0" xfId="2" applyNumberFormat="1" applyFont="1" applyFill="1" applyBorder="1" applyAlignment="1">
      <alignment horizontal="right" vertical="center" wrapText="1" shrinkToFit="1"/>
    </xf>
    <xf numFmtId="164" fontId="53" fillId="0" borderId="0" xfId="1" applyNumberFormat="1" applyFont="1" applyFill="1" applyBorder="1" applyAlignment="1">
      <alignment horizontal="right" vertical="center" wrapText="1" shrinkToFit="1"/>
    </xf>
    <xf numFmtId="168" fontId="53" fillId="0" borderId="0" xfId="1" applyNumberFormat="1" applyFont="1" applyFill="1" applyBorder="1" applyAlignment="1">
      <alignment horizontal="right" vertical="center" wrapText="1" shrinkToFit="1"/>
    </xf>
    <xf numFmtId="10" fontId="58" fillId="2" borderId="0" xfId="4" applyNumberFormat="1" applyFont="1" applyFill="1" applyBorder="1" applyAlignment="1">
      <alignment vertical="center"/>
    </xf>
    <xf numFmtId="164" fontId="58" fillId="2" borderId="0" xfId="4" applyNumberFormat="1" applyFont="1" applyFill="1" applyBorder="1" applyAlignment="1">
      <alignment vertical="center"/>
    </xf>
    <xf numFmtId="168" fontId="58" fillId="2" borderId="0" xfId="4" applyNumberFormat="1" applyFont="1" applyFill="1" applyBorder="1" applyAlignment="1">
      <alignment vertical="center"/>
    </xf>
    <xf numFmtId="0" fontId="60" fillId="0" borderId="0" xfId="0" applyFont="1"/>
    <xf numFmtId="0" fontId="57" fillId="0" borderId="0" xfId="0" applyFont="1"/>
    <xf numFmtId="164" fontId="53" fillId="3" borderId="0" xfId="1" applyFont="1" applyFill="1" applyBorder="1" applyAlignment="1">
      <alignment horizontal="center" vertical="center" wrapText="1" shrinkToFit="1"/>
    </xf>
    <xf numFmtId="0" fontId="53" fillId="2" borderId="0" xfId="4" applyFont="1" applyFill="1" applyBorder="1" applyAlignment="1">
      <alignment vertical="center"/>
    </xf>
    <xf numFmtId="0" fontId="63" fillId="2" borderId="0" xfId="4" applyFont="1" applyFill="1" applyBorder="1" applyAlignment="1">
      <alignment vertical="center"/>
    </xf>
    <xf numFmtId="0" fontId="63" fillId="2" borderId="0" xfId="4" applyFont="1" applyFill="1" applyBorder="1" applyAlignment="1">
      <alignment vertical="center" wrapText="1"/>
    </xf>
    <xf numFmtId="166" fontId="53" fillId="2" borderId="0" xfId="1" applyNumberFormat="1" applyFont="1" applyFill="1" applyBorder="1" applyAlignment="1">
      <alignment horizontal="right" vertical="center"/>
    </xf>
    <xf numFmtId="169" fontId="58" fillId="2" borderId="0" xfId="4" applyNumberFormat="1" applyFont="1" applyFill="1" applyBorder="1" applyAlignment="1">
      <alignment vertical="center" shrinkToFit="1"/>
    </xf>
    <xf numFmtId="0" fontId="54" fillId="2" borderId="0" xfId="4" applyFont="1" applyFill="1" applyBorder="1" applyAlignment="1">
      <alignment vertical="center"/>
    </xf>
    <xf numFmtId="0" fontId="65" fillId="2" borderId="0" xfId="4" applyFont="1" applyFill="1" applyBorder="1" applyAlignment="1">
      <alignment horizontal="left" vertical="center"/>
    </xf>
    <xf numFmtId="0" fontId="66" fillId="2" borderId="0" xfId="4" applyFont="1" applyFill="1" applyAlignment="1">
      <alignment vertical="center"/>
    </xf>
    <xf numFmtId="0" fontId="66" fillId="2" borderId="0" xfId="4" applyFont="1" applyFill="1" applyAlignment="1">
      <alignment horizontal="centerContinuous" vertical="center"/>
    </xf>
    <xf numFmtId="0" fontId="67" fillId="2" borderId="0" xfId="3" applyFont="1" applyFill="1" applyBorder="1" applyAlignment="1">
      <alignment horizontal="centerContinuous" vertical="center" wrapText="1"/>
    </xf>
    <xf numFmtId="0" fontId="67" fillId="2" borderId="0" xfId="3" applyFont="1" applyFill="1" applyBorder="1" applyAlignment="1">
      <alignment horizontal="centerContinuous" vertical="center"/>
    </xf>
    <xf numFmtId="0" fontId="68" fillId="2" borderId="0" xfId="4" applyFont="1" applyFill="1" applyBorder="1" applyAlignment="1">
      <alignment horizontal="centerContinuous" vertical="center" shrinkToFit="1"/>
    </xf>
    <xf numFmtId="0" fontId="68" fillId="2" borderId="0" xfId="4" applyFont="1" applyFill="1" applyBorder="1" applyAlignment="1">
      <alignment horizontal="centerContinuous" vertical="center"/>
    </xf>
    <xf numFmtId="0" fontId="67" fillId="2" borderId="0" xfId="4" applyFont="1" applyFill="1" applyBorder="1" applyAlignment="1">
      <alignment horizontal="centerContinuous" vertical="center"/>
    </xf>
    <xf numFmtId="0" fontId="68" fillId="2" borderId="0" xfId="4" applyFont="1" applyFill="1" applyBorder="1" applyAlignment="1">
      <alignment vertical="center" wrapText="1"/>
    </xf>
    <xf numFmtId="0" fontId="68" fillId="2" borderId="0" xfId="4" applyFont="1" applyFill="1" applyBorder="1" applyAlignment="1">
      <alignment vertical="center" shrinkToFit="1"/>
    </xf>
    <xf numFmtId="0" fontId="70" fillId="0" borderId="0" xfId="4" applyFont="1" applyFill="1" applyBorder="1" applyAlignment="1">
      <alignment horizontal="centerContinuous" vertical="center" wrapText="1" shrinkToFit="1"/>
    </xf>
    <xf numFmtId="0" fontId="68" fillId="2" borderId="0" xfId="4" applyFont="1" applyFill="1" applyBorder="1" applyAlignment="1">
      <alignment vertical="center"/>
    </xf>
    <xf numFmtId="0" fontId="67" fillId="2" borderId="0" xfId="4" applyFont="1" applyFill="1" applyBorder="1" applyAlignment="1">
      <alignment horizontal="center" vertical="center"/>
    </xf>
    <xf numFmtId="164" fontId="66" fillId="3" borderId="0" xfId="1" applyNumberFormat="1" applyFont="1" applyFill="1" applyBorder="1" applyAlignment="1">
      <alignment horizontal="left" vertical="center" wrapText="1" shrinkToFit="1"/>
    </xf>
    <xf numFmtId="0" fontId="66" fillId="0" borderId="0" xfId="4" applyFont="1" applyFill="1" applyBorder="1" applyAlignment="1">
      <alignment horizontal="left" vertical="center" wrapText="1" shrinkToFit="1"/>
    </xf>
    <xf numFmtId="0" fontId="72" fillId="3" borderId="0" xfId="4" applyFont="1" applyFill="1" applyBorder="1" applyAlignment="1">
      <alignment horizontal="center" vertical="center" wrapText="1" shrinkToFit="1"/>
    </xf>
    <xf numFmtId="168" fontId="73" fillId="0" borderId="0" xfId="1" applyNumberFormat="1" applyFont="1" applyFill="1" applyBorder="1" applyAlignment="1">
      <alignment horizontal="right" vertical="center" wrapText="1" shrinkToFit="1"/>
    </xf>
    <xf numFmtId="164" fontId="68" fillId="2" borderId="0" xfId="4" applyNumberFormat="1" applyFont="1" applyFill="1" applyBorder="1" applyAlignment="1">
      <alignment vertical="center"/>
    </xf>
    <xf numFmtId="0" fontId="72" fillId="3" borderId="10" xfId="4" applyFont="1" applyFill="1" applyBorder="1" applyAlignment="1">
      <alignment horizontal="center" vertical="center" wrapText="1" shrinkToFit="1"/>
    </xf>
    <xf numFmtId="10" fontId="68" fillId="2" borderId="0" xfId="4" applyNumberFormat="1" applyFont="1" applyFill="1" applyBorder="1" applyAlignment="1">
      <alignment vertical="center"/>
    </xf>
    <xf numFmtId="164" fontId="66" fillId="0" borderId="0" xfId="1" applyNumberFormat="1" applyFont="1" applyFill="1" applyBorder="1" applyAlignment="1">
      <alignment horizontal="left" vertical="center" wrapText="1" indent="2" shrinkToFit="1"/>
    </xf>
    <xf numFmtId="166" fontId="66" fillId="0" borderId="0" xfId="1" applyNumberFormat="1" applyFont="1" applyFill="1" applyBorder="1" applyAlignment="1">
      <alignment horizontal="center" vertical="center" wrapText="1" shrinkToFit="1"/>
    </xf>
    <xf numFmtId="168" fontId="66" fillId="0" borderId="0" xfId="1" applyNumberFormat="1" applyFont="1" applyFill="1" applyBorder="1" applyAlignment="1">
      <alignment horizontal="center" vertical="center" wrapText="1" shrinkToFit="1"/>
    </xf>
    <xf numFmtId="164" fontId="68" fillId="2" borderId="0" xfId="4" applyNumberFormat="1" applyFont="1" applyFill="1" applyBorder="1" applyAlignment="1">
      <alignment horizontal="center" vertical="center"/>
    </xf>
    <xf numFmtId="167" fontId="66" fillId="0" borderId="0" xfId="2" applyNumberFormat="1" applyFont="1" applyFill="1" applyBorder="1" applyAlignment="1">
      <alignment horizontal="center" vertical="center" wrapText="1" shrinkToFit="1"/>
    </xf>
    <xf numFmtId="168" fontId="68" fillId="2" borderId="0" xfId="4" applyNumberFormat="1" applyFont="1" applyFill="1" applyBorder="1" applyAlignment="1">
      <alignment vertical="center"/>
    </xf>
    <xf numFmtId="164" fontId="66" fillId="7" borderId="0" xfId="1" applyNumberFormat="1" applyFont="1" applyFill="1" applyBorder="1" applyAlignment="1">
      <alignment horizontal="left" vertical="center" wrapText="1" shrinkToFit="1"/>
    </xf>
    <xf numFmtId="166" fontId="66" fillId="7" borderId="0" xfId="1" applyNumberFormat="1" applyFont="1" applyFill="1" applyBorder="1" applyAlignment="1">
      <alignment horizontal="center" vertical="center" wrapText="1" shrinkToFit="1"/>
    </xf>
    <xf numFmtId="167" fontId="66" fillId="7" borderId="0" xfId="2" applyNumberFormat="1" applyFont="1" applyFill="1" applyBorder="1" applyAlignment="1">
      <alignment horizontal="center" vertical="center" wrapText="1" shrinkToFit="1"/>
    </xf>
    <xf numFmtId="0" fontId="66" fillId="0" borderId="0" xfId="4" applyFont="1" applyFill="1" applyBorder="1" applyAlignment="1">
      <alignment vertical="center" wrapText="1" shrinkToFit="1"/>
    </xf>
    <xf numFmtId="164" fontId="67" fillId="3" borderId="7" xfId="1" applyNumberFormat="1" applyFont="1" applyFill="1" applyBorder="1" applyAlignment="1">
      <alignment horizontal="left" vertical="center" wrapText="1" shrinkToFit="1"/>
    </xf>
    <xf numFmtId="164" fontId="67" fillId="3" borderId="7" xfId="1" applyNumberFormat="1" applyFont="1" applyFill="1" applyBorder="1" applyAlignment="1">
      <alignment horizontal="center" vertical="center" wrapText="1" shrinkToFit="1"/>
    </xf>
    <xf numFmtId="167" fontId="67" fillId="3" borderId="7" xfId="2" applyNumberFormat="1" applyFont="1" applyFill="1" applyBorder="1" applyAlignment="1">
      <alignment horizontal="center" vertical="center" wrapText="1" shrinkToFit="1"/>
    </xf>
    <xf numFmtId="164" fontId="67" fillId="3" borderId="0" xfId="1" applyNumberFormat="1" applyFont="1" applyFill="1" applyBorder="1" applyAlignment="1">
      <alignment horizontal="left" vertical="center" wrapText="1" shrinkToFit="1"/>
    </xf>
    <xf numFmtId="164" fontId="67" fillId="3" borderId="0" xfId="1" applyNumberFormat="1" applyFont="1" applyFill="1" applyBorder="1" applyAlignment="1">
      <alignment horizontal="center" vertical="center" wrapText="1" shrinkToFit="1"/>
    </xf>
    <xf numFmtId="167" fontId="67" fillId="3" borderId="0" xfId="2" applyNumberFormat="1" applyFont="1" applyFill="1" applyBorder="1" applyAlignment="1">
      <alignment horizontal="center" vertical="center" wrapText="1" shrinkToFit="1"/>
    </xf>
    <xf numFmtId="164" fontId="68" fillId="0" borderId="0" xfId="4" applyNumberFormat="1" applyFont="1" applyFill="1" applyBorder="1" applyAlignment="1">
      <alignment vertical="center"/>
    </xf>
    <xf numFmtId="168" fontId="68" fillId="0" borderId="0" xfId="4" applyNumberFormat="1" applyFont="1" applyFill="1" applyBorder="1" applyAlignment="1">
      <alignment vertical="center"/>
    </xf>
    <xf numFmtId="0" fontId="66" fillId="0" borderId="0" xfId="4" applyFont="1" applyFill="1" applyAlignment="1">
      <alignment vertical="center"/>
    </xf>
    <xf numFmtId="0" fontId="69" fillId="8" borderId="7" xfId="4" applyFont="1" applyFill="1" applyBorder="1" applyAlignment="1">
      <alignment vertical="center" shrinkToFit="1"/>
    </xf>
    <xf numFmtId="0" fontId="69" fillId="0" borderId="0" xfId="4" applyFont="1" applyFill="1" applyBorder="1" applyAlignment="1">
      <alignment vertical="center" shrinkToFit="1"/>
    </xf>
    <xf numFmtId="164" fontId="44" fillId="0" borderId="0" xfId="1" applyNumberFormat="1" applyFont="1" applyFill="1" applyBorder="1" applyAlignment="1">
      <alignment vertical="center" wrapText="1" shrinkToFit="1"/>
    </xf>
    <xf numFmtId="0" fontId="70" fillId="3" borderId="2" xfId="4" applyFont="1" applyFill="1" applyBorder="1" applyAlignment="1">
      <alignment horizontal="center" vertical="center" wrapText="1" shrinkToFit="1"/>
    </xf>
    <xf numFmtId="0" fontId="67" fillId="3" borderId="2" xfId="4" applyFont="1" applyFill="1" applyBorder="1" applyAlignment="1">
      <alignment horizontal="center" vertical="center" wrapText="1" shrinkToFit="1"/>
    </xf>
    <xf numFmtId="0" fontId="66" fillId="2" borderId="0" xfId="4" applyFont="1" applyFill="1" applyBorder="1" applyAlignment="1">
      <alignment horizontal="left" vertical="center" wrapText="1" indent="2"/>
    </xf>
    <xf numFmtId="0" fontId="66" fillId="2" borderId="0" xfId="4" applyFont="1" applyFill="1" applyBorder="1" applyAlignment="1">
      <alignment vertical="center"/>
    </xf>
    <xf numFmtId="165" fontId="66" fillId="2" borderId="0" xfId="1" applyNumberFormat="1" applyFont="1" applyFill="1" applyBorder="1" applyAlignment="1">
      <alignment horizontal="right" vertical="center" wrapText="1" indent="1"/>
    </xf>
    <xf numFmtId="167" fontId="66" fillId="2" borderId="0" xfId="2" applyNumberFormat="1" applyFont="1" applyFill="1" applyBorder="1" applyAlignment="1">
      <alignment horizontal="right" vertical="center" wrapText="1" indent="1"/>
    </xf>
    <xf numFmtId="0" fontId="66" fillId="7" borderId="0" xfId="4" applyFont="1" applyFill="1" applyBorder="1" applyAlignment="1">
      <alignment vertical="center" wrapText="1"/>
    </xf>
    <xf numFmtId="165" fontId="66" fillId="7" borderId="0" xfId="1" applyNumberFormat="1" applyFont="1" applyFill="1" applyBorder="1" applyAlignment="1">
      <alignment horizontal="right" vertical="center" wrapText="1" indent="1"/>
    </xf>
    <xf numFmtId="167" fontId="66" fillId="7" borderId="0" xfId="2" applyNumberFormat="1" applyFont="1" applyFill="1" applyBorder="1" applyAlignment="1">
      <alignment horizontal="right" vertical="center" wrapText="1" indent="1"/>
    </xf>
    <xf numFmtId="0" fontId="29" fillId="3" borderId="0" xfId="0" applyFont="1" applyFill="1" applyAlignment="1">
      <alignment vertical="center"/>
    </xf>
    <xf numFmtId="167" fontId="53" fillId="2" borderId="0" xfId="2" applyNumberFormat="1" applyFont="1" applyFill="1" applyBorder="1" applyAlignment="1">
      <alignment horizontal="right" wrapText="1" shrinkToFit="1"/>
    </xf>
    <xf numFmtId="0" fontId="11" fillId="0" borderId="0" xfId="0" applyFont="1" applyFill="1" applyAlignment="1">
      <alignment vertical="center"/>
    </xf>
    <xf numFmtId="0" fontId="55" fillId="2" borderId="0" xfId="4" applyFont="1" applyFill="1" applyAlignment="1">
      <alignment vertical="center" wrapText="1" shrinkToFit="1"/>
    </xf>
    <xf numFmtId="165" fontId="56" fillId="2" borderId="0" xfId="1" applyNumberFormat="1" applyFont="1" applyFill="1" applyBorder="1" applyAlignment="1">
      <alignment horizontal="right" vertical="center" wrapText="1" shrinkToFit="1"/>
    </xf>
    <xf numFmtId="165" fontId="54" fillId="2" borderId="0" xfId="1" applyNumberFormat="1" applyFont="1" applyFill="1" applyBorder="1" applyAlignment="1">
      <alignment horizontal="right" vertical="center" wrapText="1" shrinkToFit="1"/>
    </xf>
    <xf numFmtId="166" fontId="56" fillId="2" borderId="0" xfId="1" applyNumberFormat="1" applyFont="1" applyFill="1" applyBorder="1" applyAlignment="1">
      <alignment horizontal="right" vertical="center" wrapText="1" shrinkToFit="1"/>
    </xf>
    <xf numFmtId="167" fontId="54" fillId="2" borderId="0" xfId="2" applyNumberFormat="1" applyFont="1" applyFill="1" applyBorder="1" applyAlignment="1">
      <alignment horizontal="right" vertical="center" wrapText="1" shrinkToFit="1"/>
    </xf>
    <xf numFmtId="0" fontId="53" fillId="3" borderId="0" xfId="0" applyFont="1" applyFill="1" applyAlignment="1">
      <alignment vertical="center" wrapText="1" shrinkToFit="1"/>
    </xf>
    <xf numFmtId="0" fontId="75" fillId="2" borderId="0" xfId="9" applyFont="1" applyFill="1" applyAlignment="1">
      <alignment horizontal="left"/>
    </xf>
    <xf numFmtId="0" fontId="57" fillId="0" borderId="0" xfId="0" applyFont="1" applyAlignment="1">
      <alignment horizontal="left" vertical="center"/>
    </xf>
    <xf numFmtId="0" fontId="75" fillId="2" borderId="0" xfId="0" applyFont="1" applyFill="1" applyAlignment="1">
      <alignment horizontal="left"/>
    </xf>
    <xf numFmtId="0" fontId="75" fillId="2" borderId="0" xfId="0" applyFont="1" applyFill="1" applyAlignment="1">
      <alignment horizontal="left" vertical="center" wrapText="1"/>
    </xf>
    <xf numFmtId="0" fontId="75" fillId="2" borderId="0" xfId="9" applyFont="1" applyFill="1" applyAlignment="1">
      <alignment horizontal="left" vertical="center"/>
    </xf>
    <xf numFmtId="0" fontId="75" fillId="0" borderId="0" xfId="9" applyFont="1" applyFill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0" fontId="11" fillId="3" borderId="0" xfId="0" applyFont="1" applyFill="1"/>
    <xf numFmtId="0" fontId="75" fillId="2" borderId="0" xfId="10" applyFont="1" applyFill="1"/>
    <xf numFmtId="0" fontId="2" fillId="0" borderId="0" xfId="0" applyFont="1" applyBorder="1" applyAlignment="1">
      <alignment horizontal="center"/>
    </xf>
    <xf numFmtId="0" fontId="75" fillId="2" borderId="0" xfId="10" applyFont="1" applyFill="1" applyBorder="1" applyAlignment="1">
      <alignment vertical="center"/>
    </xf>
    <xf numFmtId="0" fontId="75" fillId="0" borderId="0" xfId="9" applyFont="1" applyFill="1" applyAlignment="1">
      <alignment vertical="center"/>
    </xf>
    <xf numFmtId="165" fontId="67" fillId="3" borderId="7" xfId="1" applyNumberFormat="1" applyFont="1" applyFill="1" applyBorder="1" applyAlignment="1">
      <alignment horizontal="left" vertical="center" wrapText="1" shrinkToFit="1"/>
    </xf>
    <xf numFmtId="0" fontId="66" fillId="7" borderId="0" xfId="4" applyFont="1" applyFill="1" applyBorder="1" applyAlignment="1">
      <alignment horizontal="left" vertical="center" wrapText="1"/>
    </xf>
    <xf numFmtId="0" fontId="36" fillId="0" borderId="0" xfId="0" applyFont="1" applyAlignment="1">
      <alignment vertical="center"/>
    </xf>
    <xf numFmtId="0" fontId="51" fillId="3" borderId="0" xfId="4" applyFont="1" applyFill="1" applyBorder="1" applyAlignment="1">
      <alignment vertical="center"/>
    </xf>
    <xf numFmtId="0" fontId="51" fillId="3" borderId="0" xfId="4" applyFont="1" applyFill="1" applyAlignment="1">
      <alignment vertical="center"/>
    </xf>
    <xf numFmtId="166" fontId="68" fillId="2" borderId="0" xfId="4" applyNumberFormat="1" applyFont="1" applyFill="1" applyBorder="1" applyAlignment="1">
      <alignment vertical="center"/>
    </xf>
    <xf numFmtId="43" fontId="66" fillId="2" borderId="0" xfId="4" applyNumberFormat="1" applyFont="1" applyFill="1" applyAlignment="1">
      <alignment vertical="center"/>
    </xf>
    <xf numFmtId="0" fontId="16" fillId="3" borderId="0" xfId="0" applyFont="1" applyFill="1" applyBorder="1" applyAlignment="1">
      <alignment horizontal="left" vertical="center" wrapText="1"/>
    </xf>
    <xf numFmtId="167" fontId="53" fillId="3" borderId="0" xfId="2" applyNumberFormat="1" applyFont="1" applyFill="1" applyBorder="1" applyAlignment="1">
      <alignment horizontal="right" wrapText="1" shrinkToFit="1"/>
    </xf>
    <xf numFmtId="0" fontId="16" fillId="2" borderId="0" xfId="0" applyFont="1" applyFill="1" applyBorder="1" applyAlignment="1">
      <alignment vertical="center" wrapText="1"/>
    </xf>
    <xf numFmtId="166" fontId="16" fillId="2" borderId="0" xfId="1" applyNumberFormat="1" applyFont="1" applyFill="1" applyBorder="1" applyAlignment="1">
      <alignment horizontal="right" vertical="center" wrapText="1" shrinkToFit="1"/>
    </xf>
    <xf numFmtId="0" fontId="54" fillId="3" borderId="0" xfId="0" applyFont="1" applyFill="1" applyBorder="1" applyAlignment="1">
      <alignment horizontal="left" vertical="center" wrapText="1"/>
    </xf>
    <xf numFmtId="0" fontId="32" fillId="0" borderId="0" xfId="4" applyFont="1" applyFill="1" applyBorder="1" applyAlignment="1">
      <alignment horizontal="centerContinuous" vertical="center" wrapText="1" shrinkToFit="1"/>
    </xf>
    <xf numFmtId="0" fontId="62" fillId="0" borderId="0" xfId="4" applyFont="1" applyFill="1" applyBorder="1" applyAlignment="1">
      <alignment horizontal="right" vertical="center" wrapText="1" shrinkToFit="1"/>
    </xf>
    <xf numFmtId="44" fontId="36" fillId="0" borderId="0" xfId="0" applyNumberFormat="1" applyFont="1"/>
    <xf numFmtId="0" fontId="84" fillId="0" borderId="0" xfId="0" applyFont="1" applyBorder="1" applyAlignment="1">
      <alignment vertical="center" wrapText="1"/>
    </xf>
    <xf numFmtId="0" fontId="51" fillId="2" borderId="0" xfId="4" applyFont="1" applyFill="1" applyBorder="1" applyAlignment="1">
      <alignment vertical="center" wrapText="1"/>
    </xf>
    <xf numFmtId="0" fontId="51" fillId="2" borderId="0" xfId="4" applyFont="1" applyFill="1" applyBorder="1" applyAlignment="1">
      <alignment vertical="center" shrinkToFit="1"/>
    </xf>
    <xf numFmtId="0" fontId="51" fillId="2" borderId="0" xfId="4" applyFont="1" applyFill="1" applyBorder="1" applyAlignment="1">
      <alignment horizontal="left" vertical="center" shrinkToFit="1"/>
    </xf>
    <xf numFmtId="0" fontId="85" fillId="2" borderId="0" xfId="4" applyFont="1" applyFill="1" applyBorder="1" applyAlignment="1">
      <alignment horizontal="center" vertical="center" wrapText="1"/>
    </xf>
    <xf numFmtId="0" fontId="83" fillId="0" borderId="0" xfId="0" applyFont="1" applyFill="1" applyBorder="1" applyAlignment="1">
      <alignment vertical="center" wrapText="1"/>
    </xf>
    <xf numFmtId="0" fontId="51" fillId="2" borderId="0" xfId="4" applyFont="1" applyFill="1" applyAlignment="1">
      <alignment horizontal="left" vertical="center" shrinkToFit="1"/>
    </xf>
    <xf numFmtId="0" fontId="83" fillId="0" borderId="0" xfId="4" applyFont="1" applyFill="1" applyBorder="1" applyAlignment="1">
      <alignment vertical="center" wrapText="1"/>
    </xf>
    <xf numFmtId="0" fontId="86" fillId="0" borderId="0" xfId="4" applyFont="1" applyFill="1" applyBorder="1" applyAlignment="1">
      <alignment horizontal="right" wrapText="1" shrinkToFit="1"/>
    </xf>
    <xf numFmtId="9" fontId="51" fillId="0" borderId="0" xfId="2" applyFont="1" applyFill="1" applyBorder="1" applyAlignment="1">
      <alignment horizontal="right" wrapText="1" shrinkToFit="1"/>
    </xf>
    <xf numFmtId="0" fontId="86" fillId="3" borderId="0" xfId="4" applyFont="1" applyFill="1" applyBorder="1" applyAlignment="1">
      <alignment horizontal="right" wrapText="1" shrinkToFit="1"/>
    </xf>
    <xf numFmtId="0" fontId="51" fillId="3" borderId="0" xfId="4" applyFont="1" applyFill="1" applyBorder="1" applyAlignment="1">
      <alignment horizontal="left" wrapText="1" shrinkToFit="1"/>
    </xf>
    <xf numFmtId="0" fontId="51" fillId="2" borderId="0" xfId="4" applyFont="1" applyFill="1" applyAlignment="1">
      <alignment vertical="center" wrapText="1"/>
    </xf>
    <xf numFmtId="0" fontId="51" fillId="2" borderId="0" xfId="4" applyFont="1" applyFill="1" applyAlignment="1">
      <alignment vertical="center" shrinkToFit="1"/>
    </xf>
    <xf numFmtId="0" fontId="51" fillId="2" borderId="0" xfId="0" applyFont="1" applyFill="1" applyBorder="1" applyAlignment="1">
      <alignment vertical="center"/>
    </xf>
    <xf numFmtId="0" fontId="51" fillId="2" borderId="0" xfId="0" applyFont="1" applyFill="1" applyBorder="1" applyAlignment="1">
      <alignment vertical="center" wrapText="1"/>
    </xf>
    <xf numFmtId="0" fontId="51" fillId="2" borderId="0" xfId="0" applyFont="1" applyFill="1" applyBorder="1" applyAlignment="1">
      <alignment horizontal="center" vertical="center" shrinkToFit="1"/>
    </xf>
    <xf numFmtId="0" fontId="85" fillId="2" borderId="0" xfId="0" applyFont="1" applyFill="1" applyBorder="1" applyAlignment="1">
      <alignment horizontal="center" vertical="center" wrapText="1"/>
    </xf>
    <xf numFmtId="0" fontId="85" fillId="2" borderId="0" xfId="0" quotePrefix="1" applyNumberFormat="1" applyFont="1" applyFill="1" applyBorder="1" applyAlignment="1">
      <alignment horizontal="centerContinuous" vertical="center"/>
    </xf>
    <xf numFmtId="0" fontId="51" fillId="2" borderId="0" xfId="0" applyFont="1" applyFill="1" applyBorder="1" applyAlignment="1">
      <alignment vertical="center" shrinkToFit="1"/>
    </xf>
    <xf numFmtId="0" fontId="51" fillId="0" borderId="0" xfId="4" applyFont="1" applyFill="1" applyBorder="1" applyAlignment="1">
      <alignment horizontal="left" vertical="center" wrapText="1" shrinkToFit="1"/>
    </xf>
    <xf numFmtId="0" fontId="51" fillId="2" borderId="0" xfId="0" applyFont="1" applyFill="1" applyAlignment="1">
      <alignment vertical="center" shrinkToFit="1"/>
    </xf>
    <xf numFmtId="0" fontId="51" fillId="2" borderId="0" xfId="0" applyFont="1" applyFill="1" applyAlignment="1">
      <alignment vertical="center" wrapText="1"/>
    </xf>
    <xf numFmtId="165" fontId="51" fillId="2" borderId="0" xfId="1" applyNumberFormat="1" applyFont="1" applyFill="1" applyBorder="1" applyAlignment="1">
      <alignment vertical="center"/>
    </xf>
    <xf numFmtId="165" fontId="85" fillId="2" borderId="0" xfId="1" applyNumberFormat="1" applyFont="1" applyFill="1" applyBorder="1" applyAlignment="1">
      <alignment vertical="center"/>
    </xf>
    <xf numFmtId="167" fontId="51" fillId="3" borderId="0" xfId="2" applyNumberFormat="1" applyFont="1" applyFill="1" applyBorder="1" applyAlignment="1">
      <alignment horizontal="left" wrapText="1" shrinkToFit="1"/>
    </xf>
    <xf numFmtId="167" fontId="51" fillId="3" borderId="0" xfId="2" applyNumberFormat="1" applyFont="1" applyFill="1" applyBorder="1" applyAlignment="1">
      <alignment horizontal="center" wrapText="1" shrinkToFit="1"/>
    </xf>
    <xf numFmtId="0" fontId="51" fillId="2" borderId="0" xfId="0" applyFont="1" applyFill="1" applyAlignment="1">
      <alignment vertical="center"/>
    </xf>
    <xf numFmtId="0" fontId="89" fillId="2" borderId="0" xfId="0" applyFont="1" applyFill="1" applyAlignment="1">
      <alignment vertical="center"/>
    </xf>
    <xf numFmtId="0" fontId="90" fillId="2" borderId="0" xfId="0" applyFont="1" applyFill="1" applyAlignment="1">
      <alignment vertical="center" shrinkToFit="1"/>
    </xf>
    <xf numFmtId="0" fontId="91" fillId="2" borderId="0" xfId="0" applyFont="1" applyFill="1" applyAlignment="1">
      <alignment vertical="center" shrinkToFit="1"/>
    </xf>
    <xf numFmtId="0" fontId="91" fillId="2" borderId="0" xfId="0" applyFont="1" applyFill="1" applyAlignment="1">
      <alignment vertical="center" wrapText="1"/>
    </xf>
    <xf numFmtId="0" fontId="91" fillId="2" borderId="0" xfId="0" applyFont="1" applyFill="1" applyAlignment="1">
      <alignment vertical="center"/>
    </xf>
    <xf numFmtId="0" fontId="92" fillId="2" borderId="0" xfId="0" applyFont="1" applyFill="1" applyBorder="1" applyAlignment="1">
      <alignment horizontal="right" vertical="center" shrinkToFit="1"/>
    </xf>
    <xf numFmtId="0" fontId="94" fillId="0" borderId="0" xfId="0" applyFont="1" applyBorder="1" applyAlignment="1">
      <alignment vertical="center"/>
    </xf>
    <xf numFmtId="0" fontId="51" fillId="3" borderId="0" xfId="4" applyFont="1" applyFill="1" applyAlignment="1">
      <alignment vertical="center" shrinkToFit="1"/>
    </xf>
    <xf numFmtId="0" fontId="51" fillId="3" borderId="0" xfId="4" applyFont="1" applyFill="1" applyAlignment="1">
      <alignment vertical="center" wrapText="1"/>
    </xf>
    <xf numFmtId="10" fontId="94" fillId="0" borderId="0" xfId="0" applyNumberFormat="1" applyFont="1" applyBorder="1" applyAlignment="1">
      <alignment horizontal="center" vertical="center"/>
    </xf>
    <xf numFmtId="170" fontId="51" fillId="2" borderId="0" xfId="4" applyNumberFormat="1" applyFont="1" applyFill="1" applyAlignment="1">
      <alignment vertical="center" shrinkToFit="1"/>
    </xf>
    <xf numFmtId="165" fontId="51" fillId="0" borderId="0" xfId="1" applyNumberFormat="1" applyFont="1" applyFill="1" applyAlignment="1">
      <alignment horizontal="left" vertical="center" shrinkToFit="1"/>
    </xf>
    <xf numFmtId="170" fontId="51" fillId="0" borderId="0" xfId="4" applyNumberFormat="1" applyFont="1" applyFill="1" applyAlignment="1">
      <alignment horizontal="left" vertical="center" shrinkToFit="1"/>
    </xf>
    <xf numFmtId="0" fontId="51" fillId="0" borderId="0" xfId="4" applyFont="1" applyFill="1" applyAlignment="1">
      <alignment horizontal="left" vertical="center" shrinkToFit="1"/>
    </xf>
    <xf numFmtId="165" fontId="51" fillId="0" borderId="0" xfId="1" applyNumberFormat="1" applyFont="1" applyFill="1" applyAlignment="1">
      <alignment vertical="center" shrinkToFit="1"/>
    </xf>
    <xf numFmtId="165" fontId="51" fillId="2" borderId="0" xfId="1" applyNumberFormat="1" applyFont="1" applyFill="1" applyAlignment="1">
      <alignment vertical="center" shrinkToFit="1"/>
    </xf>
    <xf numFmtId="165" fontId="51" fillId="0" borderId="0" xfId="1" applyNumberFormat="1" applyFont="1" applyFill="1" applyBorder="1" applyAlignment="1">
      <alignment horizontal="right" wrapText="1" shrinkToFit="1"/>
    </xf>
    <xf numFmtId="165" fontId="51" fillId="3" borderId="0" xfId="1" applyNumberFormat="1" applyFont="1" applyFill="1" applyBorder="1" applyAlignment="1">
      <alignment horizontal="right" wrapText="1" shrinkToFit="1"/>
    </xf>
    <xf numFmtId="0" fontId="98" fillId="2" borderId="0" xfId="4" applyFont="1" applyFill="1" applyBorder="1" applyAlignment="1">
      <alignment vertical="center" wrapText="1"/>
    </xf>
    <xf numFmtId="0" fontId="98" fillId="2" borderId="0" xfId="4" applyFont="1" applyFill="1" applyBorder="1" applyAlignment="1">
      <alignment vertical="center" shrinkToFit="1"/>
    </xf>
    <xf numFmtId="0" fontId="84" fillId="2" borderId="0" xfId="4" applyFont="1" applyFill="1" applyBorder="1" applyAlignment="1">
      <alignment horizontal="center" vertical="center"/>
    </xf>
    <xf numFmtId="164" fontId="51" fillId="3" borderId="0" xfId="1" applyNumberFormat="1" applyFont="1" applyFill="1" applyBorder="1" applyAlignment="1">
      <alignment horizontal="left" vertical="center" wrapText="1" shrinkToFit="1"/>
    </xf>
    <xf numFmtId="0" fontId="97" fillId="3" borderId="0" xfId="4" applyFont="1" applyFill="1" applyBorder="1" applyAlignment="1">
      <alignment horizontal="center" vertical="center" wrapText="1" shrinkToFit="1"/>
    </xf>
    <xf numFmtId="0" fontId="98" fillId="2" borderId="0" xfId="4" applyFont="1" applyFill="1" applyBorder="1" applyAlignment="1">
      <alignment vertical="center"/>
    </xf>
    <xf numFmtId="164" fontId="51" fillId="0" borderId="0" xfId="1" applyNumberFormat="1" applyFont="1" applyFill="1" applyBorder="1" applyAlignment="1">
      <alignment horizontal="left" vertical="center" wrapText="1" indent="2" shrinkToFit="1"/>
    </xf>
    <xf numFmtId="0" fontId="51" fillId="0" borderId="0" xfId="4" applyFont="1" applyFill="1" applyBorder="1" applyAlignment="1">
      <alignment vertical="center" wrapText="1" shrinkToFit="1"/>
    </xf>
    <xf numFmtId="0" fontId="51" fillId="0" borderId="0" xfId="4" applyFont="1" applyFill="1" applyBorder="1" applyAlignment="1">
      <alignment vertical="center"/>
    </xf>
    <xf numFmtId="165" fontId="51" fillId="2" borderId="0" xfId="1" applyNumberFormat="1" applyFont="1" applyFill="1" applyBorder="1" applyAlignment="1">
      <alignment horizontal="right" vertical="center" wrapText="1" indent="1"/>
    </xf>
    <xf numFmtId="0" fontId="51" fillId="2" borderId="0" xfId="4" applyFont="1" applyFill="1" applyBorder="1" applyAlignment="1">
      <alignment horizontal="left" vertical="center" wrapText="1" indent="2"/>
    </xf>
    <xf numFmtId="0" fontId="100" fillId="0" borderId="0" xfId="0" applyFont="1"/>
    <xf numFmtId="0" fontId="43" fillId="2" borderId="0" xfId="4" applyFont="1" applyFill="1" applyBorder="1" applyAlignment="1">
      <alignment vertical="center" wrapText="1"/>
    </xf>
    <xf numFmtId="165" fontId="53" fillId="3" borderId="0" xfId="1" applyNumberFormat="1" applyFont="1" applyFill="1" applyBorder="1" applyAlignment="1">
      <alignment horizontal="right" wrapText="1" shrinkToFit="1"/>
    </xf>
    <xf numFmtId="167" fontId="51" fillId="2" borderId="0" xfId="2" applyNumberFormat="1" applyFont="1" applyFill="1" applyBorder="1" applyAlignment="1">
      <alignment horizontal="center" vertical="center" wrapText="1"/>
    </xf>
    <xf numFmtId="173" fontId="36" fillId="0" borderId="0" xfId="0" applyNumberFormat="1" applyFont="1"/>
    <xf numFmtId="173" fontId="39" fillId="0" borderId="0" xfId="2" applyNumberFormat="1" applyFont="1" applyBorder="1" applyAlignment="1">
      <alignment horizontal="center"/>
    </xf>
    <xf numFmtId="173" fontId="42" fillId="0" borderId="0" xfId="2" applyNumberFormat="1" applyFont="1" applyFill="1" applyBorder="1" applyAlignment="1">
      <alignment horizontal="center" vertical="center" wrapText="1"/>
    </xf>
    <xf numFmtId="173" fontId="39" fillId="0" borderId="0" xfId="2" applyNumberFormat="1" applyFont="1" applyFill="1" applyBorder="1" applyAlignment="1">
      <alignment horizontal="center"/>
    </xf>
    <xf numFmtId="173" fontId="39" fillId="0" borderId="0" xfId="11" applyNumberFormat="1" applyFont="1" applyBorder="1" applyAlignment="1">
      <alignment horizontal="center"/>
    </xf>
    <xf numFmtId="0" fontId="51" fillId="3" borderId="0" xfId="4" applyNumberFormat="1" applyFont="1" applyFill="1" applyBorder="1" applyAlignment="1">
      <alignment horizontal="left" wrapText="1" shrinkToFit="1"/>
    </xf>
    <xf numFmtId="165" fontId="87" fillId="0" borderId="0" xfId="1" applyNumberFormat="1" applyFont="1" applyFill="1" applyBorder="1" applyAlignment="1">
      <alignment horizontal="right" wrapText="1"/>
    </xf>
    <xf numFmtId="9" fontId="86" fillId="0" borderId="0" xfId="2" applyFont="1" applyFill="1" applyBorder="1" applyAlignment="1">
      <alignment horizontal="right" wrapText="1"/>
    </xf>
    <xf numFmtId="0" fontId="51" fillId="0" borderId="0" xfId="4" applyFont="1" applyFill="1" applyAlignment="1">
      <alignment vertical="center"/>
    </xf>
    <xf numFmtId="0" fontId="51" fillId="0" borderId="0" xfId="4" applyFont="1" applyFill="1" applyAlignment="1">
      <alignment vertical="center" wrapText="1"/>
    </xf>
    <xf numFmtId="0" fontId="51" fillId="0" borderId="0" xfId="4" applyFont="1" applyFill="1" applyAlignment="1">
      <alignment vertical="center" shrinkToFit="1"/>
    </xf>
    <xf numFmtId="0" fontId="87" fillId="0" borderId="0" xfId="4" applyNumberFormat="1" applyFont="1" applyFill="1" applyBorder="1" applyAlignment="1">
      <alignment wrapText="1"/>
    </xf>
    <xf numFmtId="9" fontId="51" fillId="3" borderId="0" xfId="11" applyFont="1" applyFill="1" applyBorder="1" applyAlignment="1">
      <alignment horizontal="right" wrapText="1" shrinkToFit="1"/>
    </xf>
    <xf numFmtId="0" fontId="10" fillId="3" borderId="0" xfId="0" applyFont="1" applyFill="1" applyBorder="1" applyAlignment="1">
      <alignment vertical="center" wrapText="1" shrinkToFit="1"/>
    </xf>
    <xf numFmtId="166" fontId="53" fillId="3" borderId="0" xfId="1" applyNumberFormat="1" applyFont="1" applyFill="1" applyBorder="1" applyAlignment="1">
      <alignment horizontal="right" wrapText="1" shrinkToFit="1"/>
    </xf>
    <xf numFmtId="164" fontId="53" fillId="3" borderId="0" xfId="1" applyNumberFormat="1" applyFont="1" applyFill="1" applyBorder="1" applyAlignment="1">
      <alignment horizontal="right" wrapText="1" shrinkToFit="1"/>
    </xf>
    <xf numFmtId="167" fontId="53" fillId="3" borderId="1" xfId="2" applyNumberFormat="1" applyFont="1" applyFill="1" applyBorder="1" applyAlignment="1">
      <alignment horizontal="right" wrapText="1" shrinkToFit="1"/>
    </xf>
    <xf numFmtId="9" fontId="53" fillId="3" borderId="0" xfId="2" applyFont="1" applyFill="1" applyBorder="1" applyAlignment="1">
      <alignment horizontal="right" wrapText="1" shrinkToFit="1"/>
    </xf>
    <xf numFmtId="165" fontId="53" fillId="3" borderId="1" xfId="1" applyNumberFormat="1" applyFont="1" applyFill="1" applyBorder="1" applyAlignment="1">
      <alignment horizontal="right" wrapText="1" shrinkToFit="1"/>
    </xf>
    <xf numFmtId="0" fontId="16" fillId="3" borderId="0" xfId="0" quotePrefix="1" applyFont="1" applyFill="1" applyBorder="1" applyAlignment="1">
      <alignment horizontal="left" vertical="center"/>
    </xf>
    <xf numFmtId="0" fontId="16" fillId="3" borderId="7" xfId="0" applyFont="1" applyFill="1" applyBorder="1" applyAlignment="1">
      <alignment vertical="center" wrapText="1" shrinkToFit="1"/>
    </xf>
    <xf numFmtId="167" fontId="53" fillId="3" borderId="0" xfId="2" applyNumberFormat="1" applyFont="1" applyFill="1" applyBorder="1" applyAlignment="1">
      <alignment horizontal="center" vertical="center" wrapText="1" shrinkToFit="1"/>
    </xf>
    <xf numFmtId="0" fontId="103" fillId="0" borderId="0" xfId="0" applyFont="1"/>
    <xf numFmtId="0" fontId="1" fillId="0" borderId="0" xfId="0" applyFont="1"/>
    <xf numFmtId="0" fontId="1" fillId="0" borderId="7" xfId="0" applyFont="1" applyBorder="1"/>
    <xf numFmtId="0" fontId="41" fillId="2" borderId="7" xfId="0" applyFont="1" applyFill="1" applyBorder="1" applyAlignment="1">
      <alignment horizontal="center" vertical="center" wrapText="1" shrinkToFit="1"/>
    </xf>
    <xf numFmtId="0" fontId="41" fillId="2" borderId="0" xfId="0" applyFont="1" applyFill="1" applyAlignment="1">
      <alignment horizontal="center" vertical="center" wrapText="1" shrinkToFit="1"/>
    </xf>
    <xf numFmtId="0" fontId="42" fillId="3" borderId="0" xfId="0" applyFont="1" applyFill="1" applyAlignment="1">
      <alignment horizontal="left" vertical="center" wrapText="1"/>
    </xf>
    <xf numFmtId="0" fontId="36" fillId="3" borderId="0" xfId="0" applyFont="1" applyFill="1"/>
    <xf numFmtId="0" fontId="39" fillId="0" borderId="13" xfId="0" applyFont="1" applyBorder="1"/>
    <xf numFmtId="173" fontId="39" fillId="0" borderId="13" xfId="11" applyNumberFormat="1" applyFont="1" applyBorder="1" applyAlignment="1">
      <alignment horizontal="center"/>
    </xf>
    <xf numFmtId="173" fontId="39" fillId="0" borderId="14" xfId="11" applyNumberFormat="1" applyFont="1" applyBorder="1" applyAlignment="1">
      <alignment horizontal="center"/>
    </xf>
    <xf numFmtId="0" fontId="39" fillId="0" borderId="14" xfId="0" applyFont="1" applyBorder="1"/>
    <xf numFmtId="0" fontId="39" fillId="0" borderId="7" xfId="0" applyFont="1" applyBorder="1" applyAlignment="1">
      <alignment horizontal="center" vertical="center"/>
    </xf>
    <xf numFmtId="0" fontId="39" fillId="0" borderId="15" xfId="0" applyFont="1" applyBorder="1"/>
    <xf numFmtId="173" fontId="39" fillId="0" borderId="15" xfId="2" applyNumberFormat="1" applyFont="1" applyBorder="1" applyAlignment="1">
      <alignment horizontal="center"/>
    </xf>
    <xf numFmtId="0" fontId="42" fillId="3" borderId="12" xfId="0" applyFont="1" applyFill="1" applyBorder="1" applyAlignment="1">
      <alignment horizontal="left" vertical="center" wrapText="1"/>
    </xf>
    <xf numFmtId="173" fontId="36" fillId="3" borderId="0" xfId="0" applyNumberFormat="1" applyFont="1" applyFill="1"/>
    <xf numFmtId="173" fontId="39" fillId="0" borderId="14" xfId="2" applyNumberFormat="1" applyFont="1" applyBorder="1" applyAlignment="1">
      <alignment horizontal="center"/>
    </xf>
    <xf numFmtId="0" fontId="39" fillId="0" borderId="16" xfId="0" applyFont="1" applyBorder="1"/>
    <xf numFmtId="173" fontId="36" fillId="0" borderId="17" xfId="0" applyNumberFormat="1" applyFont="1" applyBorder="1"/>
    <xf numFmtId="173" fontId="39" fillId="0" borderId="17" xfId="2" applyNumberFormat="1" applyFont="1" applyBorder="1" applyAlignment="1">
      <alignment horizontal="center"/>
    </xf>
    <xf numFmtId="173" fontId="39" fillId="0" borderId="16" xfId="2" applyNumberFormat="1" applyFont="1" applyBorder="1" applyAlignment="1">
      <alignment horizontal="center"/>
    </xf>
    <xf numFmtId="0" fontId="36" fillId="0" borderId="19" xfId="0" applyFont="1" applyBorder="1"/>
    <xf numFmtId="0" fontId="43" fillId="3" borderId="0" xfId="4" applyFont="1" applyFill="1" applyBorder="1" applyAlignment="1">
      <alignment vertical="center" shrinkToFit="1"/>
    </xf>
    <xf numFmtId="3" fontId="48" fillId="9" borderId="0" xfId="0" applyNumberFormat="1" applyFont="1" applyFill="1" applyBorder="1" applyAlignment="1">
      <alignment horizontal="center"/>
    </xf>
    <xf numFmtId="173" fontId="48" fillId="9" borderId="0" xfId="0" applyNumberFormat="1" applyFont="1" applyFill="1" applyBorder="1" applyAlignment="1">
      <alignment horizontal="center"/>
    </xf>
    <xf numFmtId="173" fontId="47" fillId="3" borderId="0" xfId="4" applyNumberFormat="1" applyFont="1" applyFill="1" applyBorder="1" applyAlignment="1">
      <alignment horizontal="right" vertical="center" wrapText="1" shrinkToFit="1"/>
    </xf>
    <xf numFmtId="0" fontId="36" fillId="3" borderId="0" xfId="4" applyFont="1" applyFill="1" applyBorder="1" applyAlignment="1">
      <alignment horizontal="left" vertical="center" wrapText="1" shrinkToFit="1"/>
    </xf>
    <xf numFmtId="173" fontId="36" fillId="3" borderId="0" xfId="2" applyNumberFormat="1" applyFont="1" applyFill="1" applyBorder="1" applyAlignment="1">
      <alignment horizontal="right" vertical="center" wrapText="1" shrinkToFit="1"/>
    </xf>
    <xf numFmtId="3" fontId="48" fillId="3" borderId="13" xfId="0" applyNumberFormat="1" applyFont="1" applyFill="1" applyBorder="1" applyAlignment="1">
      <alignment horizontal="center"/>
    </xf>
    <xf numFmtId="173" fontId="48" fillId="3" borderId="13" xfId="0" applyNumberFormat="1" applyFont="1" applyFill="1" applyBorder="1" applyAlignment="1">
      <alignment horizontal="center"/>
    </xf>
    <xf numFmtId="173" fontId="48" fillId="9" borderId="13" xfId="0" applyNumberFormat="1" applyFont="1" applyFill="1" applyBorder="1" applyAlignment="1">
      <alignment horizontal="center"/>
    </xf>
    <xf numFmtId="173" fontId="48" fillId="3" borderId="14" xfId="0" applyNumberFormat="1" applyFont="1" applyFill="1" applyBorder="1" applyAlignment="1">
      <alignment horizontal="center"/>
    </xf>
    <xf numFmtId="3" fontId="48" fillId="3" borderId="14" xfId="0" applyNumberFormat="1" applyFont="1" applyFill="1" applyBorder="1" applyAlignment="1">
      <alignment horizontal="center"/>
    </xf>
    <xf numFmtId="0" fontId="36" fillId="3" borderId="14" xfId="4" applyFont="1" applyFill="1" applyBorder="1" applyAlignment="1">
      <alignment vertical="center"/>
    </xf>
    <xf numFmtId="3" fontId="48" fillId="9" borderId="14" xfId="0" applyNumberFormat="1" applyFont="1" applyFill="1" applyBorder="1" applyAlignment="1">
      <alignment horizontal="center"/>
    </xf>
    <xf numFmtId="173" fontId="48" fillId="9" borderId="14" xfId="0" applyNumberFormat="1" applyFont="1" applyFill="1" applyBorder="1" applyAlignment="1">
      <alignment horizontal="center"/>
    </xf>
    <xf numFmtId="3" fontId="48" fillId="9" borderId="20" xfId="0" applyNumberFormat="1" applyFont="1" applyFill="1" applyBorder="1" applyAlignment="1">
      <alignment horizontal="center"/>
    </xf>
    <xf numFmtId="0" fontId="45" fillId="3" borderId="21" xfId="4" applyFont="1" applyFill="1" applyBorder="1" applyAlignment="1">
      <alignment horizontal="center" vertical="center" wrapText="1" shrinkToFit="1"/>
    </xf>
    <xf numFmtId="0" fontId="46" fillId="3" borderId="0" xfId="4" applyFont="1" applyFill="1" applyBorder="1" applyAlignment="1">
      <alignment horizontal="center" vertical="center" wrapText="1" shrinkToFit="1"/>
    </xf>
    <xf numFmtId="173" fontId="48" fillId="9" borderId="22" xfId="0" applyNumberFormat="1" applyFont="1" applyFill="1" applyBorder="1" applyAlignment="1">
      <alignment horizontal="center"/>
    </xf>
    <xf numFmtId="0" fontId="105" fillId="3" borderId="21" xfId="4" applyFont="1" applyFill="1" applyBorder="1" applyAlignment="1">
      <alignment horizontal="center" vertical="center" wrapText="1" shrinkToFit="1"/>
    </xf>
    <xf numFmtId="0" fontId="51" fillId="3" borderId="23" xfId="4" applyFont="1" applyFill="1" applyBorder="1" applyAlignment="1">
      <alignment horizontal="left" wrapText="1" shrinkToFit="1"/>
    </xf>
    <xf numFmtId="9" fontId="51" fillId="3" borderId="23" xfId="11" applyFont="1" applyFill="1" applyBorder="1" applyAlignment="1">
      <alignment horizontal="right" wrapText="1" shrinkToFit="1"/>
    </xf>
    <xf numFmtId="165" fontId="51" fillId="3" borderId="23" xfId="1" applyNumberFormat="1" applyFont="1" applyFill="1" applyBorder="1" applyAlignment="1">
      <alignment horizontal="right" wrapText="1" shrinkToFit="1"/>
    </xf>
    <xf numFmtId="165" fontId="51" fillId="3" borderId="24" xfId="1" applyNumberFormat="1" applyFont="1" applyFill="1" applyBorder="1" applyAlignment="1">
      <alignment horizontal="right" wrapText="1" shrinkToFit="1"/>
    </xf>
    <xf numFmtId="0" fontId="51" fillId="2" borderId="19" xfId="4" applyFont="1" applyFill="1" applyBorder="1" applyAlignment="1">
      <alignment vertical="center"/>
    </xf>
    <xf numFmtId="0" fontId="51" fillId="2" borderId="19" xfId="4" applyFont="1" applyFill="1" applyBorder="1" applyAlignment="1">
      <alignment vertical="center" shrinkToFit="1"/>
    </xf>
    <xf numFmtId="0" fontId="51" fillId="2" borderId="19" xfId="4" applyFont="1" applyFill="1" applyBorder="1" applyAlignment="1">
      <alignment vertical="center" wrapText="1"/>
    </xf>
    <xf numFmtId="165" fontId="51" fillId="3" borderId="13" xfId="1" applyNumberFormat="1" applyFont="1" applyFill="1" applyBorder="1" applyAlignment="1">
      <alignment horizontal="right" wrapText="1" shrinkToFit="1"/>
    </xf>
    <xf numFmtId="9" fontId="51" fillId="3" borderId="13" xfId="11" applyFont="1" applyFill="1" applyBorder="1" applyAlignment="1">
      <alignment horizontal="right" wrapText="1" shrinkToFit="1"/>
    </xf>
    <xf numFmtId="0" fontId="87" fillId="3" borderId="23" xfId="4" applyFont="1" applyFill="1" applyBorder="1" applyAlignment="1">
      <alignment wrapText="1"/>
    </xf>
    <xf numFmtId="165" fontId="87" fillId="3" borderId="23" xfId="1" applyNumberFormat="1" applyFont="1" applyFill="1" applyBorder="1" applyAlignment="1">
      <alignment horizontal="right" wrapText="1"/>
    </xf>
    <xf numFmtId="9" fontId="86" fillId="3" borderId="23" xfId="11" applyFont="1" applyFill="1" applyBorder="1" applyAlignment="1">
      <alignment horizontal="right" wrapText="1"/>
    </xf>
    <xf numFmtId="165" fontId="51" fillId="3" borderId="14" xfId="1" applyNumberFormat="1" applyFont="1" applyFill="1" applyBorder="1" applyAlignment="1">
      <alignment horizontal="right" wrapText="1" shrinkToFit="1"/>
    </xf>
    <xf numFmtId="9" fontId="51" fillId="3" borderId="14" xfId="11" applyFont="1" applyFill="1" applyBorder="1" applyAlignment="1">
      <alignment horizontal="right" wrapText="1" shrinkToFit="1"/>
    </xf>
    <xf numFmtId="0" fontId="51" fillId="3" borderId="20" xfId="4" applyFont="1" applyFill="1" applyBorder="1" applyAlignment="1">
      <alignment horizontal="left" wrapText="1" shrinkToFit="1"/>
    </xf>
    <xf numFmtId="0" fontId="51" fillId="3" borderId="14" xfId="4" applyFont="1" applyFill="1" applyBorder="1" applyAlignment="1">
      <alignment horizontal="left" wrapText="1" shrinkToFit="1"/>
    </xf>
    <xf numFmtId="9" fontId="51" fillId="3" borderId="27" xfId="11" applyFont="1" applyFill="1" applyBorder="1" applyAlignment="1">
      <alignment horizontal="right" wrapText="1" shrinkToFit="1"/>
    </xf>
    <xf numFmtId="0" fontId="51" fillId="3" borderId="13" xfId="4" applyFont="1" applyFill="1" applyBorder="1" applyAlignment="1">
      <alignment horizontal="left" wrapText="1" shrinkToFit="1"/>
    </xf>
    <xf numFmtId="0" fontId="51" fillId="3" borderId="27" xfId="4" applyFont="1" applyFill="1" applyBorder="1" applyAlignment="1">
      <alignment horizontal="left" wrapText="1" shrinkToFit="1"/>
    </xf>
    <xf numFmtId="0" fontId="85" fillId="3" borderId="25" xfId="4" applyNumberFormat="1" applyFont="1" applyFill="1" applyBorder="1" applyAlignment="1">
      <alignment horizontal="left" vertical="center" wrapText="1" shrinkToFit="1"/>
    </xf>
    <xf numFmtId="0" fontId="85" fillId="3" borderId="25" xfId="4" applyNumberFormat="1" applyFont="1" applyFill="1" applyBorder="1" applyAlignment="1">
      <alignment horizontal="left" wrapText="1" shrinkToFit="1"/>
    </xf>
    <xf numFmtId="0" fontId="87" fillId="3" borderId="0" xfId="4" applyFont="1" applyFill="1" applyBorder="1" applyAlignment="1">
      <alignment wrapText="1"/>
    </xf>
    <xf numFmtId="0" fontId="51" fillId="3" borderId="20" xfId="4" applyNumberFormat="1" applyFont="1" applyFill="1" applyBorder="1" applyAlignment="1">
      <alignment horizontal="left" wrapText="1" shrinkToFit="1"/>
    </xf>
    <xf numFmtId="9" fontId="51" fillId="3" borderId="20" xfId="11" applyFont="1" applyFill="1" applyBorder="1" applyAlignment="1">
      <alignment horizontal="right" wrapText="1" shrinkToFit="1"/>
    </xf>
    <xf numFmtId="0" fontId="51" fillId="3" borderId="14" xfId="4" applyNumberFormat="1" applyFont="1" applyFill="1" applyBorder="1" applyAlignment="1">
      <alignment horizontal="left" wrapText="1" shrinkToFit="1"/>
    </xf>
    <xf numFmtId="0" fontId="85" fillId="3" borderId="26" xfId="4" applyNumberFormat="1" applyFont="1" applyFill="1" applyBorder="1" applyAlignment="1">
      <alignment horizontal="left" wrapText="1" shrinkToFit="1"/>
    </xf>
    <xf numFmtId="0" fontId="85" fillId="2" borderId="28" xfId="4" applyFont="1" applyFill="1" applyBorder="1" applyAlignment="1">
      <alignment vertical="center" wrapText="1"/>
    </xf>
    <xf numFmtId="0" fontId="51" fillId="2" borderId="29" xfId="4" applyFont="1" applyFill="1" applyBorder="1" applyAlignment="1">
      <alignment vertical="center" shrinkToFit="1"/>
    </xf>
    <xf numFmtId="0" fontId="51" fillId="2" borderId="29" xfId="4" applyFont="1" applyFill="1" applyBorder="1" applyAlignment="1">
      <alignment vertical="center"/>
    </xf>
    <xf numFmtId="0" fontId="51" fillId="3" borderId="28" xfId="4" applyFont="1" applyFill="1" applyBorder="1" applyAlignment="1">
      <alignment horizontal="center" wrapText="1" shrinkToFit="1"/>
    </xf>
    <xf numFmtId="0" fontId="51" fillId="3" borderId="28" xfId="4" applyFont="1" applyFill="1" applyBorder="1" applyAlignment="1">
      <alignment horizontal="center" vertical="center" wrapText="1" shrinkToFit="1"/>
    </xf>
    <xf numFmtId="167" fontId="51" fillId="3" borderId="13" xfId="2" applyNumberFormat="1" applyFont="1" applyFill="1" applyBorder="1" applyAlignment="1">
      <alignment horizontal="left" wrapText="1" shrinkToFit="1"/>
    </xf>
    <xf numFmtId="167" fontId="51" fillId="3" borderId="20" xfId="2" applyNumberFormat="1" applyFont="1" applyFill="1" applyBorder="1" applyAlignment="1">
      <alignment horizontal="center" wrapText="1" shrinkToFit="1"/>
    </xf>
    <xf numFmtId="167" fontId="51" fillId="3" borderId="14" xfId="2" applyNumberFormat="1" applyFont="1" applyFill="1" applyBorder="1" applyAlignment="1">
      <alignment horizontal="center" wrapText="1" shrinkToFit="1"/>
    </xf>
    <xf numFmtId="0" fontId="89" fillId="3" borderId="0" xfId="4" applyFont="1" applyFill="1" applyBorder="1" applyAlignment="1">
      <alignment horizontal="left" vertical="center" wrapText="1" shrinkToFit="1"/>
    </xf>
    <xf numFmtId="0" fontId="51" fillId="3" borderId="0" xfId="0" applyFont="1" applyFill="1" applyBorder="1" applyAlignment="1">
      <alignment vertical="center" wrapText="1"/>
    </xf>
    <xf numFmtId="169" fontId="51" fillId="3" borderId="0" xfId="2" applyNumberFormat="1" applyFont="1" applyFill="1" applyBorder="1" applyAlignment="1">
      <alignment horizontal="right" vertical="center" shrinkToFit="1"/>
    </xf>
    <xf numFmtId="167" fontId="51" fillId="3" borderId="0" xfId="2" applyNumberFormat="1" applyFont="1" applyFill="1" applyBorder="1" applyAlignment="1">
      <alignment horizontal="right" vertical="center" shrinkToFit="1"/>
    </xf>
    <xf numFmtId="0" fontId="51" fillId="3" borderId="30" xfId="0" applyFont="1" applyFill="1" applyBorder="1" applyAlignment="1">
      <alignment vertical="center" shrinkToFit="1"/>
    </xf>
    <xf numFmtId="0" fontId="105" fillId="2" borderId="0" xfId="0" applyFont="1" applyFill="1" applyBorder="1" applyAlignment="1">
      <alignment horizontal="center" vertical="center" wrapText="1" shrinkToFit="1"/>
    </xf>
    <xf numFmtId="0" fontId="105" fillId="2" borderId="7" xfId="0" applyFont="1" applyFill="1" applyBorder="1" applyAlignment="1">
      <alignment horizontal="center" vertical="center" wrapText="1" shrinkToFit="1"/>
    </xf>
    <xf numFmtId="167" fontId="51" fillId="3" borderId="14" xfId="2" applyNumberFormat="1" applyFont="1" applyFill="1" applyBorder="1" applyAlignment="1">
      <alignment horizontal="left" wrapText="1" shrinkToFit="1"/>
    </xf>
    <xf numFmtId="0" fontId="94" fillId="3" borderId="0" xfId="0" applyFont="1" applyFill="1" applyBorder="1" applyAlignment="1">
      <alignment vertical="center"/>
    </xf>
    <xf numFmtId="167" fontId="53" fillId="3" borderId="7" xfId="2" applyNumberFormat="1" applyFont="1" applyFill="1" applyBorder="1" applyAlignment="1">
      <alignment horizontal="right" vertical="center" wrapText="1" shrinkToFit="1"/>
    </xf>
    <xf numFmtId="0" fontId="106" fillId="2" borderId="0" xfId="0" applyFont="1" applyFill="1" applyBorder="1" applyAlignment="1">
      <alignment horizontal="right" vertical="center" wrapText="1" shrinkToFit="1"/>
    </xf>
    <xf numFmtId="0" fontId="106" fillId="2" borderId="0" xfId="0" applyFont="1" applyFill="1" applyBorder="1" applyAlignment="1">
      <alignment horizontal="center" vertical="center" wrapText="1" shrinkToFit="1"/>
    </xf>
    <xf numFmtId="164" fontId="53" fillId="3" borderId="7" xfId="1" applyNumberFormat="1" applyFont="1" applyFill="1" applyBorder="1" applyAlignment="1">
      <alignment horizontal="right" wrapText="1" shrinkToFit="1"/>
    </xf>
    <xf numFmtId="165" fontId="53" fillId="3" borderId="7" xfId="1" applyNumberFormat="1" applyFont="1" applyFill="1" applyBorder="1" applyAlignment="1">
      <alignment horizontal="right" wrapText="1" shrinkToFit="1"/>
    </xf>
    <xf numFmtId="0" fontId="16" fillId="3" borderId="7" xfId="0" applyFont="1" applyFill="1" applyBorder="1" applyAlignment="1">
      <alignment horizontal="left" vertical="center" wrapText="1"/>
    </xf>
    <xf numFmtId="167" fontId="53" fillId="3" borderId="8" xfId="2" applyNumberFormat="1" applyFont="1" applyFill="1" applyBorder="1" applyAlignment="1">
      <alignment horizontal="right" wrapText="1" shrinkToFit="1"/>
    </xf>
    <xf numFmtId="165" fontId="54" fillId="3" borderId="8" xfId="1" applyNumberFormat="1" applyFont="1" applyFill="1" applyBorder="1" applyAlignment="1">
      <alignment horizontal="right" vertical="center" wrapText="1"/>
    </xf>
    <xf numFmtId="165" fontId="53" fillId="3" borderId="8" xfId="1" applyNumberFormat="1" applyFont="1" applyFill="1" applyBorder="1" applyAlignment="1">
      <alignment horizontal="right" wrapText="1" shrinkToFit="1"/>
    </xf>
    <xf numFmtId="0" fontId="16" fillId="3" borderId="8" xfId="0" applyFont="1" applyFill="1" applyBorder="1" applyAlignment="1">
      <alignment horizontal="left" vertical="center" wrapText="1"/>
    </xf>
    <xf numFmtId="167" fontId="53" fillId="2" borderId="8" xfId="2" applyNumberFormat="1" applyFont="1" applyFill="1" applyBorder="1" applyAlignment="1">
      <alignment horizontal="right" wrapText="1" shrinkToFit="1"/>
    </xf>
    <xf numFmtId="167" fontId="53" fillId="3" borderId="7" xfId="2" applyNumberFormat="1" applyFont="1" applyFill="1" applyBorder="1" applyAlignment="1">
      <alignment horizontal="right" wrapText="1" shrinkToFit="1"/>
    </xf>
    <xf numFmtId="165" fontId="53" fillId="3" borderId="31" xfId="1" applyNumberFormat="1" applyFont="1" applyFill="1" applyBorder="1" applyAlignment="1">
      <alignment horizontal="right" wrapText="1" shrinkToFit="1"/>
    </xf>
    <xf numFmtId="0" fontId="16" fillId="3" borderId="8" xfId="0" applyFont="1" applyFill="1" applyBorder="1" applyAlignment="1">
      <alignment vertical="center" wrapText="1"/>
    </xf>
    <xf numFmtId="0" fontId="16" fillId="3" borderId="32" xfId="0" applyFont="1" applyFill="1" applyBorder="1" applyAlignment="1">
      <alignment vertical="center" wrapText="1"/>
    </xf>
    <xf numFmtId="165" fontId="53" fillId="3" borderId="11" xfId="1" applyNumberFormat="1" applyFont="1" applyFill="1" applyBorder="1" applyAlignment="1">
      <alignment horizontal="right" wrapText="1" shrinkToFit="1"/>
    </xf>
    <xf numFmtId="166" fontId="53" fillId="3" borderId="32" xfId="1" applyNumberFormat="1" applyFont="1" applyFill="1" applyBorder="1" applyAlignment="1">
      <alignment horizontal="right" vertical="center" wrapText="1" shrinkToFit="1"/>
    </xf>
    <xf numFmtId="167" fontId="53" fillId="3" borderId="32" xfId="2" applyNumberFormat="1" applyFont="1" applyFill="1" applyBorder="1" applyAlignment="1">
      <alignment horizontal="right" vertical="center" wrapText="1" shrinkToFit="1"/>
    </xf>
    <xf numFmtId="165" fontId="54" fillId="3" borderId="32" xfId="0" applyNumberFormat="1" applyFont="1" applyFill="1" applyBorder="1" applyAlignment="1">
      <alignment horizontal="right" vertical="center" wrapText="1"/>
    </xf>
    <xf numFmtId="165" fontId="53" fillId="3" borderId="32" xfId="1" applyNumberFormat="1" applyFont="1" applyFill="1" applyBorder="1" applyAlignment="1">
      <alignment horizontal="right" wrapText="1" shrinkToFit="1"/>
    </xf>
    <xf numFmtId="165" fontId="53" fillId="3" borderId="32" xfId="1" applyNumberFormat="1" applyFont="1" applyFill="1" applyBorder="1" applyAlignment="1">
      <alignment horizontal="right" vertical="center" wrapText="1" shrinkToFit="1"/>
    </xf>
    <xf numFmtId="166" fontId="53" fillId="3" borderId="20" xfId="1" applyNumberFormat="1" applyFont="1" applyFill="1" applyBorder="1" applyAlignment="1">
      <alignment horizontal="right" wrapText="1" shrinkToFit="1"/>
    </xf>
    <xf numFmtId="164" fontId="53" fillId="3" borderId="15" xfId="1" applyNumberFormat="1" applyFont="1" applyFill="1" applyBorder="1" applyAlignment="1">
      <alignment horizontal="right" wrapText="1" shrinkToFit="1"/>
    </xf>
    <xf numFmtId="166" fontId="53" fillId="3" borderId="15" xfId="1" applyNumberFormat="1" applyFont="1" applyFill="1" applyBorder="1" applyAlignment="1">
      <alignment horizontal="right" wrapText="1" shrinkToFit="1"/>
    </xf>
    <xf numFmtId="167" fontId="53" fillId="3" borderId="20" xfId="2" applyNumberFormat="1" applyFont="1" applyFill="1" applyBorder="1" applyAlignment="1">
      <alignment horizontal="right" wrapText="1" shrinkToFit="1"/>
    </xf>
    <xf numFmtId="0" fontId="10" fillId="3" borderId="14" xfId="0" applyFont="1" applyFill="1" applyBorder="1" applyAlignment="1">
      <alignment vertical="center" wrapText="1" shrinkToFit="1"/>
    </xf>
    <xf numFmtId="166" fontId="53" fillId="3" borderId="14" xfId="1" applyNumberFormat="1" applyFont="1" applyFill="1" applyBorder="1" applyAlignment="1">
      <alignment horizontal="right" wrapText="1" shrinkToFit="1"/>
    </xf>
    <xf numFmtId="166" fontId="53" fillId="3" borderId="13" xfId="1" applyNumberFormat="1" applyFont="1" applyFill="1" applyBorder="1" applyAlignment="1">
      <alignment horizontal="right" wrapText="1" shrinkToFit="1"/>
    </xf>
    <xf numFmtId="167" fontId="53" fillId="3" borderId="14" xfId="2" applyNumberFormat="1" applyFont="1" applyFill="1" applyBorder="1" applyAlignment="1">
      <alignment horizontal="right" wrapText="1" shrinkToFit="1"/>
    </xf>
    <xf numFmtId="165" fontId="54" fillId="3" borderId="8" xfId="1" applyNumberFormat="1" applyFont="1" applyFill="1" applyBorder="1" applyAlignment="1">
      <alignment horizontal="right" vertical="center" wrapText="1" shrinkToFit="1"/>
    </xf>
    <xf numFmtId="165" fontId="54" fillId="3" borderId="0" xfId="1" applyNumberFormat="1" applyFont="1" applyFill="1" applyBorder="1" applyAlignment="1">
      <alignment horizontal="right" vertical="center" wrapText="1" shrinkToFit="1"/>
    </xf>
    <xf numFmtId="167" fontId="53" fillId="3" borderId="32" xfId="2" applyNumberFormat="1" applyFont="1" applyFill="1" applyBorder="1" applyAlignment="1">
      <alignment horizontal="right" wrapText="1" shrinkToFit="1"/>
    </xf>
    <xf numFmtId="0" fontId="16" fillId="3" borderId="12" xfId="0" applyFont="1" applyFill="1" applyBorder="1" applyAlignment="1">
      <alignment vertical="center" wrapText="1" shrinkToFit="1"/>
    </xf>
    <xf numFmtId="165" fontId="53" fillId="3" borderId="12" xfId="1" applyNumberFormat="1" applyFont="1" applyFill="1" applyBorder="1" applyAlignment="1">
      <alignment horizontal="right" wrapText="1" shrinkToFit="1"/>
    </xf>
    <xf numFmtId="166" fontId="53" fillId="3" borderId="12" xfId="1" applyNumberFormat="1" applyFont="1" applyFill="1" applyBorder="1" applyAlignment="1">
      <alignment horizontal="right" wrapText="1" shrinkToFit="1"/>
    </xf>
    <xf numFmtId="167" fontId="53" fillId="3" borderId="12" xfId="2" applyNumberFormat="1" applyFont="1" applyFill="1" applyBorder="1" applyAlignment="1">
      <alignment horizontal="right" wrapText="1" shrinkToFit="1"/>
    </xf>
    <xf numFmtId="0" fontId="16" fillId="3" borderId="14" xfId="0" applyFont="1" applyFill="1" applyBorder="1" applyAlignment="1">
      <alignment vertical="center" wrapText="1" shrinkToFit="1"/>
    </xf>
    <xf numFmtId="165" fontId="53" fillId="3" borderId="14" xfId="1" applyNumberFormat="1" applyFont="1" applyFill="1" applyBorder="1" applyAlignment="1">
      <alignment horizontal="right" wrapText="1" shrinkToFit="1"/>
    </xf>
    <xf numFmtId="0" fontId="16" fillId="3" borderId="20" xfId="0" applyFont="1" applyFill="1" applyBorder="1" applyAlignment="1">
      <alignment horizontal="left" vertical="center" wrapText="1"/>
    </xf>
    <xf numFmtId="167" fontId="53" fillId="2" borderId="12" xfId="2" applyNumberFormat="1" applyFont="1" applyFill="1" applyBorder="1" applyAlignment="1">
      <alignment horizontal="right" wrapText="1" shrinkToFit="1"/>
    </xf>
    <xf numFmtId="0" fontId="16" fillId="3" borderId="12" xfId="0" applyFont="1" applyFill="1" applyBorder="1" applyAlignment="1">
      <alignment horizontal="left" vertical="center" wrapText="1" indent="1"/>
    </xf>
    <xf numFmtId="0" fontId="16" fillId="3" borderId="14" xfId="0" applyFont="1" applyFill="1" applyBorder="1" applyAlignment="1">
      <alignment horizontal="left" vertical="center" wrapText="1" indent="1"/>
    </xf>
    <xf numFmtId="0" fontId="16" fillId="3" borderId="7" xfId="0" applyFont="1" applyFill="1" applyBorder="1" applyAlignment="1">
      <alignment horizontal="left" vertical="center" wrapText="1" indent="1"/>
    </xf>
    <xf numFmtId="0" fontId="11" fillId="3" borderId="0" xfId="0" applyFont="1" applyFill="1" applyBorder="1" applyAlignment="1">
      <alignment vertical="center"/>
    </xf>
    <xf numFmtId="0" fontId="16" fillId="3" borderId="12" xfId="0" applyFont="1" applyFill="1" applyBorder="1" applyAlignment="1">
      <alignment horizontal="left" vertical="center" wrapText="1"/>
    </xf>
    <xf numFmtId="0" fontId="16" fillId="3" borderId="14" xfId="0" applyFont="1" applyFill="1" applyBorder="1" applyAlignment="1">
      <alignment horizontal="left" vertical="center" wrapText="1"/>
    </xf>
    <xf numFmtId="0" fontId="10" fillId="3" borderId="32" xfId="0" applyFont="1" applyFill="1" applyBorder="1" applyAlignment="1">
      <alignment vertical="center" wrapText="1" shrinkToFit="1"/>
    </xf>
    <xf numFmtId="0" fontId="10" fillId="3" borderId="0" xfId="0" applyFont="1" applyFill="1" applyBorder="1" applyAlignment="1">
      <alignment vertical="center"/>
    </xf>
    <xf numFmtId="0" fontId="10" fillId="3" borderId="32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 shrinkToFit="1"/>
    </xf>
    <xf numFmtId="0" fontId="79" fillId="3" borderId="0" xfId="0" applyFont="1" applyFill="1" applyBorder="1" applyAlignment="1">
      <alignment horizontal="right" vertical="center" wrapText="1" shrinkToFit="1"/>
    </xf>
    <xf numFmtId="166" fontId="79" fillId="3" borderId="0" xfId="1" applyNumberFormat="1" applyFont="1" applyFill="1" applyBorder="1" applyAlignment="1">
      <alignment horizontal="right" vertical="center" wrapText="1" shrinkToFit="1"/>
    </xf>
    <xf numFmtId="169" fontId="79" fillId="0" borderId="0" xfId="0" applyNumberFormat="1" applyFont="1" applyFill="1" applyBorder="1" applyAlignment="1">
      <alignment horizontal="right" vertical="center" wrapText="1" shrinkToFit="1"/>
    </xf>
    <xf numFmtId="0" fontId="11" fillId="3" borderId="17" xfId="0" applyFont="1" applyFill="1" applyBorder="1" applyAlignment="1">
      <alignment vertical="center" wrapText="1" shrinkToFit="1"/>
    </xf>
    <xf numFmtId="0" fontId="10" fillId="3" borderId="32" xfId="0" applyFont="1" applyFill="1" applyBorder="1" applyAlignment="1">
      <alignment vertical="center" wrapText="1"/>
    </xf>
    <xf numFmtId="9" fontId="53" fillId="3" borderId="0" xfId="2" applyFont="1" applyFill="1" applyAlignment="1">
      <alignment horizontal="right" vertical="center" wrapText="1" shrinkToFit="1"/>
    </xf>
    <xf numFmtId="0" fontId="11" fillId="3" borderId="12" xfId="0" applyFont="1" applyFill="1" applyBorder="1" applyAlignment="1">
      <alignment wrapText="1"/>
    </xf>
    <xf numFmtId="9" fontId="53" fillId="3" borderId="12" xfId="2" applyFont="1" applyFill="1" applyBorder="1" applyAlignment="1">
      <alignment horizontal="right" vertical="center" wrapText="1" shrinkToFit="1"/>
    </xf>
    <xf numFmtId="167" fontId="53" fillId="3" borderId="15" xfId="2" applyNumberFormat="1" applyFont="1" applyFill="1" applyBorder="1" applyAlignment="1">
      <alignment horizontal="right" wrapText="1" shrinkToFit="1"/>
    </xf>
    <xf numFmtId="167" fontId="53" fillId="3" borderId="12" xfId="2" applyNumberFormat="1" applyFont="1" applyFill="1" applyBorder="1" applyAlignment="1">
      <alignment horizontal="right" vertical="center" wrapText="1" shrinkToFit="1"/>
    </xf>
    <xf numFmtId="169" fontId="79" fillId="3" borderId="12" xfId="0" applyNumberFormat="1" applyFont="1" applyFill="1" applyBorder="1" applyAlignment="1">
      <alignment horizontal="right" vertical="center" wrapText="1" shrinkToFit="1"/>
    </xf>
    <xf numFmtId="0" fontId="108" fillId="2" borderId="0" xfId="0" applyFont="1" applyFill="1" applyBorder="1" applyAlignment="1">
      <alignment horizontal="center" wrapText="1" shrinkToFit="1"/>
    </xf>
    <xf numFmtId="0" fontId="108" fillId="2" borderId="0" xfId="0" applyFont="1" applyFill="1" applyBorder="1" applyAlignment="1">
      <alignment horizontal="right" wrapText="1" shrinkToFit="1"/>
    </xf>
    <xf numFmtId="0" fontId="54" fillId="3" borderId="12" xfId="0" applyFont="1" applyFill="1" applyBorder="1" applyAlignment="1">
      <alignment horizontal="left" vertical="center" wrapText="1"/>
    </xf>
    <xf numFmtId="0" fontId="56" fillId="3" borderId="20" xfId="0" applyFont="1" applyFill="1" applyBorder="1" applyAlignment="1">
      <alignment vertical="center" wrapText="1" shrinkToFit="1"/>
    </xf>
    <xf numFmtId="0" fontId="56" fillId="3" borderId="0" xfId="0" applyFont="1" applyFill="1" applyBorder="1" applyAlignment="1">
      <alignment vertical="center" wrapText="1" shrinkToFit="1"/>
    </xf>
    <xf numFmtId="0" fontId="54" fillId="3" borderId="15" xfId="0" applyFont="1" applyFill="1" applyBorder="1" applyAlignment="1">
      <alignment horizontal="left" vertical="center" wrapText="1"/>
    </xf>
    <xf numFmtId="166" fontId="53" fillId="3" borderId="7" xfId="1" applyNumberFormat="1" applyFont="1" applyFill="1" applyBorder="1" applyAlignment="1">
      <alignment horizontal="right" wrapText="1" shrinkToFit="1"/>
    </xf>
    <xf numFmtId="0" fontId="56" fillId="3" borderId="32" xfId="0" applyFont="1" applyFill="1" applyBorder="1" applyAlignment="1">
      <alignment horizontal="left" vertical="center" wrapText="1"/>
    </xf>
    <xf numFmtId="0" fontId="54" fillId="3" borderId="14" xfId="0" applyFont="1" applyFill="1" applyBorder="1" applyAlignment="1">
      <alignment horizontal="left" vertical="center" wrapText="1"/>
    </xf>
    <xf numFmtId="165" fontId="53" fillId="3" borderId="20" xfId="1" applyNumberFormat="1" applyFont="1" applyFill="1" applyBorder="1" applyAlignment="1">
      <alignment horizontal="right" wrapText="1" shrinkToFit="1"/>
    </xf>
    <xf numFmtId="0" fontId="81" fillId="3" borderId="8" xfId="0" applyFont="1" applyFill="1" applyBorder="1" applyAlignment="1">
      <alignment horizontal="left" vertical="center" wrapText="1"/>
    </xf>
    <xf numFmtId="0" fontId="54" fillId="3" borderId="32" xfId="0" applyFont="1" applyFill="1" applyBorder="1" applyAlignment="1">
      <alignment horizontal="left" vertical="center" wrapText="1"/>
    </xf>
    <xf numFmtId="0" fontId="82" fillId="3" borderId="17" xfId="0" applyFont="1" applyFill="1" applyBorder="1" applyAlignment="1">
      <alignment horizontal="left" vertical="center" wrapText="1"/>
    </xf>
    <xf numFmtId="165" fontId="53" fillId="3" borderId="18" xfId="1" applyNumberFormat="1" applyFont="1" applyFill="1" applyBorder="1" applyAlignment="1">
      <alignment horizontal="right" wrapText="1" shrinkToFit="1"/>
    </xf>
    <xf numFmtId="167" fontId="53" fillId="3" borderId="18" xfId="2" applyNumberFormat="1" applyFont="1" applyFill="1" applyBorder="1" applyAlignment="1">
      <alignment horizontal="right" wrapText="1" shrinkToFit="1"/>
    </xf>
    <xf numFmtId="173" fontId="39" fillId="0" borderId="12" xfId="11" applyNumberFormat="1" applyFont="1" applyBorder="1" applyAlignment="1">
      <alignment horizontal="center"/>
    </xf>
    <xf numFmtId="0" fontId="45" fillId="3" borderId="0" xfId="4" applyFont="1" applyFill="1" applyBorder="1" applyAlignment="1">
      <alignment horizontal="center" vertical="center" wrapText="1" shrinkToFit="1"/>
    </xf>
    <xf numFmtId="173" fontId="39" fillId="0" borderId="22" xfId="11" applyNumberFormat="1" applyFont="1" applyBorder="1" applyAlignment="1">
      <alignment horizontal="center"/>
    </xf>
    <xf numFmtId="166" fontId="85" fillId="3" borderId="0" xfId="1" applyNumberFormat="1" applyFont="1" applyFill="1" applyBorder="1" applyAlignment="1">
      <alignment horizontal="center" vertical="center" wrapText="1" shrinkToFit="1"/>
    </xf>
    <xf numFmtId="0" fontId="110" fillId="0" borderId="0" xfId="0" applyFont="1"/>
    <xf numFmtId="167" fontId="54" fillId="3" borderId="8" xfId="2" applyNumberFormat="1" applyFont="1" applyFill="1" applyBorder="1" applyAlignment="1">
      <alignment horizontal="right" vertical="center" wrapText="1" shrinkToFit="1"/>
    </xf>
    <xf numFmtId="165" fontId="54" fillId="3" borderId="7" xfId="0" applyNumberFormat="1" applyFont="1" applyFill="1" applyBorder="1" applyAlignment="1">
      <alignment horizontal="right" vertical="center" wrapText="1"/>
    </xf>
    <xf numFmtId="165" fontId="54" fillId="3" borderId="8" xfId="0" applyNumberFormat="1" applyFont="1" applyFill="1" applyBorder="1" applyAlignment="1">
      <alignment horizontal="right" vertical="center" wrapText="1"/>
    </xf>
    <xf numFmtId="165" fontId="54" fillId="3" borderId="15" xfId="0" applyNumberFormat="1" applyFont="1" applyFill="1" applyBorder="1" applyAlignment="1">
      <alignment horizontal="right" vertical="center" wrapText="1"/>
    </xf>
    <xf numFmtId="167" fontId="54" fillId="3" borderId="32" xfId="2" applyNumberFormat="1" applyFont="1" applyFill="1" applyBorder="1" applyAlignment="1">
      <alignment horizontal="right" vertical="center" wrapText="1"/>
    </xf>
    <xf numFmtId="0" fontId="106" fillId="0" borderId="0" xfId="0" applyFont="1" applyFill="1" applyBorder="1" applyAlignment="1">
      <alignment horizontal="right" vertical="center" wrapText="1" shrinkToFit="1"/>
    </xf>
    <xf numFmtId="0" fontId="86" fillId="3" borderId="16" xfId="4" applyFont="1" applyFill="1" applyBorder="1" applyAlignment="1">
      <alignment wrapText="1"/>
    </xf>
    <xf numFmtId="0" fontId="86" fillId="3" borderId="17" xfId="4" applyFont="1" applyFill="1" applyBorder="1" applyAlignment="1">
      <alignment wrapText="1"/>
    </xf>
    <xf numFmtId="0" fontId="108" fillId="3" borderId="0" xfId="4" applyFont="1" applyFill="1" applyBorder="1" applyAlignment="1">
      <alignment horizontal="center" vertical="center" wrapText="1" shrinkToFit="1"/>
    </xf>
    <xf numFmtId="49" fontId="108" fillId="3" borderId="0" xfId="4" applyNumberFormat="1" applyFont="1" applyFill="1" applyBorder="1" applyAlignment="1">
      <alignment horizontal="center" vertical="center" wrapText="1" shrinkToFit="1"/>
    </xf>
    <xf numFmtId="0" fontId="108" fillId="3" borderId="0" xfId="4" applyFont="1" applyFill="1" applyBorder="1" applyAlignment="1">
      <alignment horizontal="right" vertical="center" wrapText="1" shrinkToFit="1"/>
    </xf>
    <xf numFmtId="0" fontId="37" fillId="2" borderId="0" xfId="4" applyFont="1" applyFill="1" applyBorder="1" applyAlignment="1">
      <alignment horizontal="centerContinuous" vertical="center" wrapText="1" shrinkToFit="1"/>
    </xf>
    <xf numFmtId="164" fontId="53" fillId="3" borderId="17" xfId="1" applyNumberFormat="1" applyFont="1" applyFill="1" applyBorder="1" applyAlignment="1">
      <alignment horizontal="left" vertical="center" wrapText="1" shrinkToFit="1"/>
    </xf>
    <xf numFmtId="10" fontId="53" fillId="3" borderId="17" xfId="2" applyNumberFormat="1" applyFont="1" applyFill="1" applyBorder="1" applyAlignment="1">
      <alignment horizontal="center" vertical="center" wrapText="1" shrinkToFit="1"/>
    </xf>
    <xf numFmtId="164" fontId="53" fillId="3" borderId="17" xfId="1" applyFont="1" applyFill="1" applyBorder="1" applyAlignment="1">
      <alignment horizontal="center" vertical="center" wrapText="1" shrinkToFit="1"/>
    </xf>
    <xf numFmtId="167" fontId="53" fillId="3" borderId="17" xfId="2" applyNumberFormat="1" applyFont="1" applyFill="1" applyBorder="1" applyAlignment="1">
      <alignment horizontal="center" vertical="center" wrapText="1" shrinkToFit="1"/>
    </xf>
    <xf numFmtId="0" fontId="53" fillId="3" borderId="0" xfId="4" applyFont="1" applyFill="1" applyBorder="1" applyAlignment="1">
      <alignment horizontal="left" vertical="center" wrapText="1" shrinkToFit="1"/>
    </xf>
    <xf numFmtId="0" fontId="53" fillId="3" borderId="0" xfId="4" applyFont="1" applyFill="1" applyBorder="1" applyAlignment="1">
      <alignment vertical="center" wrapText="1" shrinkToFit="1"/>
    </xf>
    <xf numFmtId="0" fontId="54" fillId="3" borderId="17" xfId="4" applyFont="1" applyFill="1" applyBorder="1" applyAlignment="1">
      <alignment vertical="center" wrapText="1" shrinkToFit="1"/>
    </xf>
    <xf numFmtId="164" fontId="53" fillId="3" borderId="20" xfId="1" applyNumberFormat="1" applyFont="1" applyFill="1" applyBorder="1" applyAlignment="1">
      <alignment horizontal="left" vertical="center" wrapText="1" shrinkToFit="1"/>
    </xf>
    <xf numFmtId="164" fontId="53" fillId="3" borderId="14" xfId="1" applyNumberFormat="1" applyFont="1" applyFill="1" applyBorder="1" applyAlignment="1">
      <alignment horizontal="left" vertical="center" wrapText="1" shrinkToFit="1"/>
    </xf>
    <xf numFmtId="10" fontId="53" fillId="3" borderId="14" xfId="2" applyNumberFormat="1" applyFont="1" applyFill="1" applyBorder="1" applyAlignment="1">
      <alignment horizontal="center" vertical="center" wrapText="1" shrinkToFit="1"/>
    </xf>
    <xf numFmtId="10" fontId="53" fillId="3" borderId="12" xfId="2" applyNumberFormat="1" applyFont="1" applyFill="1" applyBorder="1" applyAlignment="1">
      <alignment horizontal="center" vertical="center" wrapText="1" shrinkToFit="1"/>
    </xf>
    <xf numFmtId="167" fontId="53" fillId="3" borderId="20" xfId="2" applyNumberFormat="1" applyFont="1" applyFill="1" applyBorder="1" applyAlignment="1">
      <alignment horizontal="center" vertical="center" wrapText="1" shrinkToFit="1"/>
    </xf>
    <xf numFmtId="167" fontId="53" fillId="3" borderId="14" xfId="2" applyNumberFormat="1" applyFont="1" applyFill="1" applyBorder="1" applyAlignment="1">
      <alignment horizontal="center" vertical="center" wrapText="1" shrinkToFit="1"/>
    </xf>
    <xf numFmtId="2" fontId="53" fillId="3" borderId="12" xfId="2" applyNumberFormat="1" applyFont="1" applyFill="1" applyBorder="1" applyAlignment="1">
      <alignment horizontal="center" vertical="center" wrapText="1" shrinkToFit="1"/>
    </xf>
    <xf numFmtId="2" fontId="53" fillId="3" borderId="14" xfId="2" applyNumberFormat="1" applyFont="1" applyFill="1" applyBorder="1" applyAlignment="1">
      <alignment horizontal="center" vertical="center" wrapText="1" shrinkToFit="1"/>
    </xf>
    <xf numFmtId="2" fontId="53" fillId="3" borderId="17" xfId="2" applyNumberFormat="1" applyFont="1" applyFill="1" applyBorder="1" applyAlignment="1">
      <alignment horizontal="center" vertical="center" wrapText="1" shrinkToFit="1"/>
    </xf>
    <xf numFmtId="0" fontId="108" fillId="3" borderId="7" xfId="4" applyFont="1" applyFill="1" applyBorder="1" applyAlignment="1">
      <alignment horizontal="center" vertical="center" wrapText="1" shrinkToFit="1"/>
    </xf>
    <xf numFmtId="0" fontId="58" fillId="3" borderId="0" xfId="4" applyFont="1" applyFill="1" applyBorder="1" applyAlignment="1">
      <alignment vertical="center" wrapText="1"/>
    </xf>
    <xf numFmtId="0" fontId="58" fillId="3" borderId="0" xfId="4" applyFont="1" applyFill="1" applyBorder="1" applyAlignment="1">
      <alignment vertical="center"/>
    </xf>
    <xf numFmtId="168" fontId="53" fillId="3" borderId="0" xfId="1" applyNumberFormat="1" applyFont="1" applyFill="1" applyBorder="1" applyAlignment="1">
      <alignment horizontal="right" vertical="center" wrapText="1" shrinkToFit="1"/>
    </xf>
    <xf numFmtId="0" fontId="63" fillId="3" borderId="0" xfId="4" applyFont="1" applyFill="1" applyBorder="1" applyAlignment="1">
      <alignment vertical="center"/>
    </xf>
    <xf numFmtId="0" fontId="63" fillId="3" borderId="17" xfId="4" applyFont="1" applyFill="1" applyBorder="1" applyAlignment="1">
      <alignment vertical="center"/>
    </xf>
    <xf numFmtId="164" fontId="53" fillId="3" borderId="16" xfId="1" applyNumberFormat="1" applyFont="1" applyFill="1" applyBorder="1" applyAlignment="1">
      <alignment horizontal="left" vertical="center" wrapText="1" shrinkToFit="1"/>
    </xf>
    <xf numFmtId="164" fontId="53" fillId="3" borderId="13" xfId="1" applyFont="1" applyFill="1" applyBorder="1" applyAlignment="1">
      <alignment horizontal="center" vertical="center" wrapText="1" shrinkToFit="1"/>
    </xf>
    <xf numFmtId="164" fontId="53" fillId="3" borderId="12" xfId="1" applyFont="1" applyFill="1" applyBorder="1" applyAlignment="1">
      <alignment horizontal="center" vertical="center" wrapText="1" shrinkToFit="1"/>
    </xf>
    <xf numFmtId="167" fontId="53" fillId="3" borderId="12" xfId="2" applyNumberFormat="1" applyFont="1" applyFill="1" applyBorder="1" applyAlignment="1">
      <alignment horizontal="center" vertical="center" wrapText="1" shrinkToFit="1"/>
    </xf>
    <xf numFmtId="49" fontId="108" fillId="3" borderId="7" xfId="4" applyNumberFormat="1" applyFont="1" applyFill="1" applyBorder="1" applyAlignment="1">
      <alignment horizontal="center" vertical="center" wrapText="1" shrinkToFit="1"/>
    </xf>
    <xf numFmtId="164" fontId="53" fillId="3" borderId="14" xfId="1" applyFont="1" applyFill="1" applyBorder="1" applyAlignment="1">
      <alignment horizontal="center" vertical="center" wrapText="1" shrinkToFit="1"/>
    </xf>
    <xf numFmtId="164" fontId="53" fillId="3" borderId="19" xfId="1" applyFont="1" applyFill="1" applyBorder="1" applyAlignment="1">
      <alignment horizontal="center" vertical="center" wrapText="1" shrinkToFit="1"/>
    </xf>
    <xf numFmtId="167" fontId="53" fillId="3" borderId="16" xfId="2" applyNumberFormat="1" applyFont="1" applyFill="1" applyBorder="1" applyAlignment="1">
      <alignment horizontal="center" vertical="center" wrapText="1" shrinkToFit="1"/>
    </xf>
    <xf numFmtId="0" fontId="97" fillId="3" borderId="8" xfId="4" applyFont="1" applyFill="1" applyBorder="1" applyAlignment="1">
      <alignment horizontal="center" vertical="center" wrapText="1" shrinkToFit="1"/>
    </xf>
    <xf numFmtId="0" fontId="84" fillId="3" borderId="0" xfId="4" applyFont="1" applyFill="1" applyBorder="1" applyAlignment="1">
      <alignment horizontal="center" wrapText="1" shrinkToFit="1"/>
    </xf>
    <xf numFmtId="165" fontId="51" fillId="2" borderId="8" xfId="1" applyNumberFormat="1" applyFont="1" applyFill="1" applyBorder="1" applyAlignment="1">
      <alignment horizontal="right" vertical="center" wrapText="1" indent="1"/>
    </xf>
    <xf numFmtId="0" fontId="84" fillId="3" borderId="0" xfId="4" applyFont="1" applyFill="1" applyBorder="1" applyAlignment="1">
      <alignment horizontal="right" wrapText="1" shrinkToFit="1"/>
    </xf>
    <xf numFmtId="0" fontId="84" fillId="3" borderId="7" xfId="4" applyFont="1" applyFill="1" applyBorder="1" applyAlignment="1">
      <alignment horizontal="center" wrapText="1" shrinkToFit="1"/>
    </xf>
    <xf numFmtId="164" fontId="85" fillId="3" borderId="0" xfId="1" applyNumberFormat="1" applyFont="1" applyFill="1" applyBorder="1" applyAlignment="1">
      <alignment horizontal="left" vertical="center" wrapText="1" shrinkToFit="1"/>
    </xf>
    <xf numFmtId="164" fontId="67" fillId="3" borderId="19" xfId="1" applyNumberFormat="1" applyFont="1" applyFill="1" applyBorder="1" applyAlignment="1">
      <alignment horizontal="left" vertical="center" wrapText="1" shrinkToFit="1"/>
    </xf>
    <xf numFmtId="166" fontId="85" fillId="3" borderId="17" xfId="1" applyNumberFormat="1" applyFont="1" applyFill="1" applyBorder="1" applyAlignment="1">
      <alignment horizontal="center" vertical="center" wrapText="1" shrinkToFit="1"/>
    </xf>
    <xf numFmtId="167" fontId="85" fillId="3" borderId="17" xfId="2" applyNumberFormat="1" applyFont="1" applyFill="1" applyBorder="1" applyAlignment="1">
      <alignment horizontal="center" vertical="center" wrapText="1" shrinkToFit="1"/>
    </xf>
    <xf numFmtId="164" fontId="67" fillId="3" borderId="17" xfId="1" applyNumberFormat="1" applyFont="1" applyFill="1" applyBorder="1" applyAlignment="1">
      <alignment horizontal="left" vertical="center" wrapText="1" shrinkToFit="1"/>
    </xf>
    <xf numFmtId="165" fontId="85" fillId="3" borderId="17" xfId="1" applyNumberFormat="1" applyFont="1" applyFill="1" applyBorder="1" applyAlignment="1">
      <alignment horizontal="right" vertical="center" wrapText="1" indent="1" shrinkToFit="1"/>
    </xf>
    <xf numFmtId="167" fontId="54" fillId="3" borderId="18" xfId="2" applyNumberFormat="1" applyFont="1" applyFill="1" applyBorder="1" applyAlignment="1">
      <alignment horizontal="right" vertical="center" wrapText="1"/>
    </xf>
    <xf numFmtId="0" fontId="22" fillId="8" borderId="0" xfId="4" applyFont="1" applyFill="1" applyBorder="1" applyAlignment="1">
      <alignment horizontal="centerContinuous" vertical="center" shrinkToFit="1"/>
    </xf>
    <xf numFmtId="0" fontId="113" fillId="8" borderId="0" xfId="0" applyFont="1" applyFill="1" applyBorder="1" applyAlignment="1">
      <alignment vertical="center" wrapText="1"/>
    </xf>
    <xf numFmtId="166" fontId="53" fillId="3" borderId="8" xfId="1" applyNumberFormat="1" applyFont="1" applyFill="1" applyBorder="1" applyAlignment="1">
      <alignment horizontal="right" wrapText="1" shrinkToFit="1"/>
    </xf>
    <xf numFmtId="165" fontId="53" fillId="3" borderId="15" xfId="1" applyNumberFormat="1" applyFont="1" applyFill="1" applyBorder="1" applyAlignment="1">
      <alignment horizontal="right" wrapText="1" shrinkToFit="1"/>
    </xf>
    <xf numFmtId="0" fontId="111" fillId="8" borderId="0" xfId="0" applyFont="1" applyFill="1" applyBorder="1" applyAlignment="1">
      <alignment vertical="center"/>
    </xf>
    <xf numFmtId="0" fontId="111" fillId="8" borderId="0" xfId="4" applyFont="1" applyFill="1" applyBorder="1" applyAlignment="1">
      <alignment vertical="center"/>
    </xf>
    <xf numFmtId="0" fontId="114" fillId="8" borderId="0" xfId="0" applyFont="1" applyFill="1" applyBorder="1" applyAlignment="1">
      <alignment vertical="center"/>
    </xf>
    <xf numFmtId="0" fontId="115" fillId="8" borderId="0" xfId="4" applyFont="1" applyFill="1" applyBorder="1" applyAlignment="1">
      <alignment vertical="center" shrinkToFit="1"/>
    </xf>
    <xf numFmtId="0" fontId="111" fillId="8" borderId="0" xfId="4" applyFont="1" applyFill="1" applyBorder="1" applyAlignment="1">
      <alignment vertical="center" shrinkToFit="1"/>
    </xf>
    <xf numFmtId="164" fontId="76" fillId="3" borderId="0" xfId="1" applyNumberFormat="1" applyFont="1" applyFill="1" applyBorder="1" applyAlignment="1">
      <alignment vertical="center" wrapText="1" shrinkToFit="1"/>
    </xf>
    <xf numFmtId="164" fontId="51" fillId="0" borderId="20" xfId="1" applyNumberFormat="1" applyFont="1" applyFill="1" applyBorder="1" applyAlignment="1">
      <alignment horizontal="left" vertical="center" wrapText="1" indent="2" shrinkToFit="1"/>
    </xf>
    <xf numFmtId="166" fontId="85" fillId="0" borderId="20" xfId="1" applyNumberFormat="1" applyFont="1" applyFill="1" applyBorder="1" applyAlignment="1">
      <alignment horizontal="center" vertical="center" wrapText="1" shrinkToFit="1"/>
    </xf>
    <xf numFmtId="166" fontId="85" fillId="3" borderId="14" xfId="1" applyNumberFormat="1" applyFont="1" applyFill="1" applyBorder="1" applyAlignment="1">
      <alignment horizontal="center" vertical="center" wrapText="1" shrinkToFit="1"/>
    </xf>
    <xf numFmtId="166" fontId="85" fillId="0" borderId="14" xfId="1" applyNumberFormat="1" applyFont="1" applyFill="1" applyBorder="1" applyAlignment="1">
      <alignment horizontal="center" vertical="center" wrapText="1" shrinkToFit="1"/>
    </xf>
    <xf numFmtId="0" fontId="51" fillId="2" borderId="14" xfId="4" applyFont="1" applyFill="1" applyBorder="1" applyAlignment="1">
      <alignment horizontal="left" vertical="center" wrapText="1" indent="2"/>
    </xf>
    <xf numFmtId="164" fontId="51" fillId="0" borderId="14" xfId="1" applyNumberFormat="1" applyFont="1" applyFill="1" applyBorder="1" applyAlignment="1">
      <alignment horizontal="left" vertical="center" wrapText="1" indent="2" shrinkToFit="1"/>
    </xf>
    <xf numFmtId="167" fontId="51" fillId="0" borderId="20" xfId="2" applyNumberFormat="1" applyFont="1" applyFill="1" applyBorder="1" applyAlignment="1">
      <alignment horizontal="center" vertical="center" wrapText="1" shrinkToFit="1"/>
    </xf>
    <xf numFmtId="167" fontId="51" fillId="0" borderId="14" xfId="2" applyNumberFormat="1" applyFont="1" applyFill="1" applyBorder="1" applyAlignment="1">
      <alignment horizontal="center" vertical="center" wrapText="1" shrinkToFit="1"/>
    </xf>
    <xf numFmtId="164" fontId="51" fillId="0" borderId="13" xfId="1" applyNumberFormat="1" applyFont="1" applyFill="1" applyBorder="1" applyAlignment="1">
      <alignment horizontal="left" vertical="center" wrapText="1" indent="2" shrinkToFit="1"/>
    </xf>
    <xf numFmtId="166" fontId="85" fillId="0" borderId="13" xfId="1" applyNumberFormat="1" applyFont="1" applyFill="1" applyBorder="1" applyAlignment="1">
      <alignment horizontal="center" vertical="center" wrapText="1" shrinkToFit="1"/>
    </xf>
    <xf numFmtId="166" fontId="85" fillId="0" borderId="12" xfId="1" applyNumberFormat="1" applyFont="1" applyFill="1" applyBorder="1" applyAlignment="1">
      <alignment horizontal="center" vertical="center" wrapText="1" shrinkToFit="1"/>
    </xf>
    <xf numFmtId="166" fontId="85" fillId="0" borderId="15" xfId="1" applyNumberFormat="1" applyFont="1" applyFill="1" applyBorder="1" applyAlignment="1">
      <alignment horizontal="center" vertical="center" wrapText="1" shrinkToFit="1"/>
    </xf>
    <xf numFmtId="167" fontId="51" fillId="0" borderId="12" xfId="2" applyNumberFormat="1" applyFont="1" applyFill="1" applyBorder="1" applyAlignment="1">
      <alignment horizontal="center" vertical="center" wrapText="1" shrinkToFit="1"/>
    </xf>
    <xf numFmtId="167" fontId="51" fillId="0" borderId="13" xfId="2" applyNumberFormat="1" applyFont="1" applyFill="1" applyBorder="1" applyAlignment="1">
      <alignment horizontal="center" vertical="center" wrapText="1" shrinkToFit="1"/>
    </xf>
    <xf numFmtId="164" fontId="51" fillId="0" borderId="15" xfId="1" applyNumberFormat="1" applyFont="1" applyFill="1" applyBorder="1" applyAlignment="1">
      <alignment horizontal="left" vertical="center" wrapText="1" indent="2" shrinkToFit="1"/>
    </xf>
    <xf numFmtId="164" fontId="51" fillId="3" borderId="32" xfId="1" applyNumberFormat="1" applyFont="1" applyFill="1" applyBorder="1" applyAlignment="1">
      <alignment horizontal="left" vertical="center" wrapText="1" shrinkToFit="1"/>
    </xf>
    <xf numFmtId="0" fontId="51" fillId="3" borderId="0" xfId="4" applyFont="1" applyFill="1" applyBorder="1" applyAlignment="1">
      <alignment horizontal="left" vertical="center" wrapText="1" shrinkToFit="1"/>
    </xf>
    <xf numFmtId="166" fontId="85" fillId="3" borderId="8" xfId="1" applyNumberFormat="1" applyFont="1" applyFill="1" applyBorder="1" applyAlignment="1">
      <alignment horizontal="center" vertical="center" wrapText="1" shrinkToFit="1"/>
    </xf>
    <xf numFmtId="166" fontId="85" fillId="3" borderId="32" xfId="1" applyNumberFormat="1" applyFont="1" applyFill="1" applyBorder="1" applyAlignment="1">
      <alignment horizontal="center" vertical="center" wrapText="1" shrinkToFit="1"/>
    </xf>
    <xf numFmtId="0" fontId="98" fillId="3" borderId="0" xfId="4" applyFont="1" applyFill="1" applyBorder="1" applyAlignment="1">
      <alignment vertical="center" shrinkToFit="1"/>
    </xf>
    <xf numFmtId="0" fontId="98" fillId="3" borderId="0" xfId="4" applyFont="1" applyFill="1" applyBorder="1" applyAlignment="1">
      <alignment vertical="center"/>
    </xf>
    <xf numFmtId="167" fontId="51" fillId="3" borderId="32" xfId="2" applyNumberFormat="1" applyFont="1" applyFill="1" applyBorder="1" applyAlignment="1">
      <alignment horizontal="center" vertical="center" wrapText="1" shrinkToFit="1"/>
    </xf>
    <xf numFmtId="0" fontId="68" fillId="2" borderId="19" xfId="4" applyFont="1" applyFill="1" applyBorder="1" applyAlignment="1">
      <alignment vertical="center" wrapText="1"/>
    </xf>
    <xf numFmtId="0" fontId="68" fillId="2" borderId="19" xfId="4" applyFont="1" applyFill="1" applyBorder="1" applyAlignment="1">
      <alignment vertical="center"/>
    </xf>
    <xf numFmtId="164" fontId="85" fillId="3" borderId="18" xfId="1" applyNumberFormat="1" applyFont="1" applyFill="1" applyBorder="1" applyAlignment="1">
      <alignment horizontal="left" vertical="center" wrapText="1" shrinkToFit="1"/>
    </xf>
    <xf numFmtId="165" fontId="51" fillId="2" borderId="7" xfId="1" applyNumberFormat="1" applyFont="1" applyFill="1" applyBorder="1" applyAlignment="1">
      <alignment horizontal="right" vertical="center" wrapText="1" indent="1"/>
    </xf>
    <xf numFmtId="165" fontId="85" fillId="3" borderId="18" xfId="1" applyNumberFormat="1" applyFont="1" applyFill="1" applyBorder="1" applyAlignment="1">
      <alignment horizontal="right" vertical="center" wrapText="1" indent="1" shrinkToFit="1"/>
    </xf>
    <xf numFmtId="167" fontId="85" fillId="3" borderId="18" xfId="2" applyNumberFormat="1" applyFont="1" applyFill="1" applyBorder="1" applyAlignment="1">
      <alignment horizontal="center" vertical="center" wrapText="1" shrinkToFit="1"/>
    </xf>
    <xf numFmtId="167" fontId="51" fillId="2" borderId="8" xfId="2" applyNumberFormat="1" applyFont="1" applyFill="1" applyBorder="1" applyAlignment="1">
      <alignment horizontal="center" vertical="center" wrapText="1"/>
    </xf>
    <xf numFmtId="0" fontId="51" fillId="2" borderId="15" xfId="4" applyFont="1" applyFill="1" applyBorder="1" applyAlignment="1">
      <alignment horizontal="left" vertical="center" wrapText="1" indent="2"/>
    </xf>
    <xf numFmtId="165" fontId="51" fillId="2" borderId="12" xfId="1" applyNumberFormat="1" applyFont="1" applyFill="1" applyBorder="1" applyAlignment="1">
      <alignment horizontal="right" vertical="center" wrapText="1" indent="1"/>
    </xf>
    <xf numFmtId="165" fontId="51" fillId="2" borderId="13" xfId="1" applyNumberFormat="1" applyFont="1" applyFill="1" applyBorder="1" applyAlignment="1">
      <alignment horizontal="right" vertical="center" wrapText="1" indent="1"/>
    </xf>
    <xf numFmtId="167" fontId="51" fillId="2" borderId="13" xfId="2" applyNumberFormat="1" applyFont="1" applyFill="1" applyBorder="1" applyAlignment="1">
      <alignment horizontal="center" vertical="center" wrapText="1"/>
    </xf>
    <xf numFmtId="165" fontId="51" fillId="2" borderId="14" xfId="1" applyNumberFormat="1" applyFont="1" applyFill="1" applyBorder="1" applyAlignment="1">
      <alignment horizontal="right" vertical="center" wrapText="1" indent="1"/>
    </xf>
    <xf numFmtId="165" fontId="51" fillId="2" borderId="15" xfId="1" applyNumberFormat="1" applyFont="1" applyFill="1" applyBorder="1" applyAlignment="1">
      <alignment horizontal="right" vertical="center" wrapText="1" indent="1"/>
    </xf>
    <xf numFmtId="167" fontId="51" fillId="2" borderId="15" xfId="2" applyNumberFormat="1" applyFont="1" applyFill="1" applyBorder="1" applyAlignment="1">
      <alignment horizontal="center" vertical="center" wrapText="1"/>
    </xf>
    <xf numFmtId="0" fontId="51" fillId="3" borderId="32" xfId="4" applyFont="1" applyFill="1" applyBorder="1" applyAlignment="1">
      <alignment vertical="center" wrapText="1"/>
    </xf>
    <xf numFmtId="0" fontId="66" fillId="3" borderId="0" xfId="4" applyFont="1" applyFill="1" applyBorder="1" applyAlignment="1">
      <alignment vertical="center"/>
    </xf>
    <xf numFmtId="165" fontId="51" fillId="3" borderId="32" xfId="1" applyNumberFormat="1" applyFont="1" applyFill="1" applyBorder="1" applyAlignment="1">
      <alignment horizontal="right" vertical="center" wrapText="1" indent="1"/>
    </xf>
    <xf numFmtId="165" fontId="51" fillId="3" borderId="0" xfId="1" applyNumberFormat="1" applyFont="1" applyFill="1" applyBorder="1" applyAlignment="1">
      <alignment horizontal="right" vertical="center" wrapText="1" indent="1"/>
    </xf>
    <xf numFmtId="167" fontId="51" fillId="3" borderId="8" xfId="2" applyNumberFormat="1" applyFont="1" applyFill="1" applyBorder="1" applyAlignment="1">
      <alignment horizontal="center" vertical="center" wrapText="1"/>
    </xf>
    <xf numFmtId="0" fontId="51" fillId="3" borderId="8" xfId="4" applyFont="1" applyFill="1" applyBorder="1" applyAlignment="1">
      <alignment vertical="center" wrapText="1"/>
    </xf>
    <xf numFmtId="165" fontId="51" fillId="3" borderId="8" xfId="1" applyNumberFormat="1" applyFont="1" applyFill="1" applyBorder="1" applyAlignment="1">
      <alignment horizontal="right" vertical="center" wrapText="1" indent="1"/>
    </xf>
    <xf numFmtId="167" fontId="51" fillId="3" borderId="32" xfId="2" applyNumberFormat="1" applyFont="1" applyFill="1" applyBorder="1" applyAlignment="1">
      <alignment horizontal="center" vertical="center" wrapText="1"/>
    </xf>
    <xf numFmtId="0" fontId="36" fillId="3" borderId="22" xfId="4" applyFont="1" applyFill="1" applyBorder="1" applyAlignment="1">
      <alignment vertical="center"/>
    </xf>
    <xf numFmtId="0" fontId="42" fillId="3" borderId="17" xfId="4" applyFont="1" applyFill="1" applyBorder="1" applyAlignment="1">
      <alignment vertical="center" wrapText="1" shrinkToFit="1"/>
    </xf>
    <xf numFmtId="165" fontId="36" fillId="3" borderId="16" xfId="1" applyNumberFormat="1" applyFont="1" applyFill="1" applyBorder="1" applyAlignment="1">
      <alignment horizontal="center" vertical="center" wrapText="1" shrinkToFit="1"/>
    </xf>
    <xf numFmtId="165" fontId="36" fillId="3" borderId="17" xfId="1" applyNumberFormat="1" applyFont="1" applyFill="1" applyBorder="1" applyAlignment="1">
      <alignment horizontal="center" vertical="center" wrapText="1" shrinkToFit="1"/>
    </xf>
    <xf numFmtId="173" fontId="36" fillId="3" borderId="17" xfId="2" applyNumberFormat="1" applyFont="1" applyFill="1" applyBorder="1" applyAlignment="1">
      <alignment horizontal="center" vertical="center" wrapText="1" shrinkToFit="1"/>
    </xf>
    <xf numFmtId="173" fontId="36" fillId="3" borderId="17" xfId="2" applyNumberFormat="1" applyFont="1" applyFill="1" applyBorder="1" applyAlignment="1">
      <alignment horizontal="right" vertical="center" wrapText="1" shrinkToFit="1"/>
    </xf>
    <xf numFmtId="173" fontId="36" fillId="3" borderId="16" xfId="2" applyNumberFormat="1" applyFont="1" applyFill="1" applyBorder="1" applyAlignment="1">
      <alignment horizontal="center" vertical="center" wrapText="1" shrinkToFit="1"/>
    </xf>
    <xf numFmtId="0" fontId="42" fillId="3" borderId="17" xfId="4" applyFont="1" applyFill="1" applyBorder="1" applyAlignment="1">
      <alignment wrapText="1"/>
    </xf>
    <xf numFmtId="3" fontId="48" fillId="9" borderId="17" xfId="0" applyNumberFormat="1" applyFont="1" applyFill="1" applyBorder="1" applyAlignment="1">
      <alignment horizontal="center"/>
    </xf>
    <xf numFmtId="3" fontId="48" fillId="9" borderId="16" xfId="0" applyNumberFormat="1" applyFont="1" applyFill="1" applyBorder="1" applyAlignment="1">
      <alignment horizontal="center"/>
    </xf>
    <xf numFmtId="173" fontId="39" fillId="0" borderId="33" xfId="11" applyNumberFormat="1" applyFont="1" applyBorder="1" applyAlignment="1">
      <alignment horizontal="center"/>
    </xf>
    <xf numFmtId="173" fontId="47" fillId="3" borderId="17" xfId="4" applyNumberFormat="1" applyFont="1" applyFill="1" applyBorder="1" applyAlignment="1">
      <alignment horizontal="right" vertical="center" wrapText="1" shrinkToFit="1"/>
    </xf>
    <xf numFmtId="173" fontId="39" fillId="0" borderId="16" xfId="11" applyNumberFormat="1" applyFont="1" applyBorder="1" applyAlignment="1">
      <alignment horizontal="center"/>
    </xf>
    <xf numFmtId="0" fontId="16" fillId="3" borderId="17" xfId="0" applyFont="1" applyFill="1" applyBorder="1" applyAlignment="1">
      <alignment vertical="center"/>
    </xf>
    <xf numFmtId="171" fontId="84" fillId="2" borderId="0" xfId="4" applyNumberFormat="1" applyFont="1" applyFill="1" applyBorder="1" applyAlignment="1">
      <alignment vertical="center" wrapText="1" shrinkToFit="1"/>
    </xf>
    <xf numFmtId="0" fontId="51" fillId="2" borderId="22" xfId="4" applyFont="1" applyFill="1" applyBorder="1" applyAlignment="1">
      <alignment horizontal="left" vertical="center" wrapText="1" indent="2"/>
    </xf>
    <xf numFmtId="0" fontId="87" fillId="3" borderId="16" xfId="4" applyFont="1" applyFill="1" applyBorder="1" applyAlignment="1">
      <alignment wrapText="1"/>
    </xf>
    <xf numFmtId="167" fontId="87" fillId="3" borderId="17" xfId="2" applyNumberFormat="1" applyFont="1" applyFill="1" applyBorder="1" applyAlignment="1">
      <alignment horizontal="center" wrapText="1"/>
    </xf>
    <xf numFmtId="166" fontId="85" fillId="0" borderId="20" xfId="1" applyNumberFormat="1" applyFont="1" applyFill="1" applyBorder="1" applyAlignment="1">
      <alignment horizontal="center" vertical="center" wrapText="1" shrinkToFit="1"/>
    </xf>
    <xf numFmtId="166" fontId="85" fillId="0" borderId="15" xfId="1" applyNumberFormat="1" applyFont="1" applyFill="1" applyBorder="1" applyAlignment="1">
      <alignment horizontal="center" vertical="center" wrapText="1" shrinkToFit="1"/>
    </xf>
    <xf numFmtId="166" fontId="85" fillId="0" borderId="12" xfId="1" applyNumberFormat="1" applyFont="1" applyFill="1" applyBorder="1" applyAlignment="1">
      <alignment horizontal="center" vertical="center" wrapText="1" shrinkToFit="1"/>
    </xf>
    <xf numFmtId="166" fontId="85" fillId="3" borderId="18" xfId="1" applyNumberFormat="1" applyFont="1" applyFill="1" applyBorder="1" applyAlignment="1">
      <alignment horizontal="center" vertical="center" wrapText="1" shrinkToFit="1"/>
    </xf>
    <xf numFmtId="0" fontId="89" fillId="3" borderId="0" xfId="0" applyFont="1" applyFill="1" applyAlignment="1">
      <alignment vertical="center"/>
    </xf>
    <xf numFmtId="166" fontId="85" fillId="0" borderId="0" xfId="1" applyNumberFormat="1" applyFont="1" applyFill="1" applyBorder="1" applyAlignment="1">
      <alignment horizontal="center" vertical="center" wrapText="1" shrinkToFit="1"/>
    </xf>
    <xf numFmtId="166" fontId="85" fillId="0" borderId="8" xfId="1" applyNumberFormat="1" applyFont="1" applyFill="1" applyBorder="1" applyAlignment="1">
      <alignment horizontal="center" vertical="center" wrapText="1" shrinkToFit="1"/>
    </xf>
    <xf numFmtId="166" fontId="85" fillId="0" borderId="32" xfId="1" applyNumberFormat="1" applyFont="1" applyFill="1" applyBorder="1" applyAlignment="1">
      <alignment horizontal="center" vertical="center" wrapText="1" shrinkToFit="1"/>
    </xf>
    <xf numFmtId="166" fontId="85" fillId="3" borderId="35" xfId="1" applyNumberFormat="1" applyFont="1" applyFill="1" applyBorder="1" applyAlignment="1">
      <alignment horizontal="center" vertical="center" wrapText="1" shrinkToFit="1"/>
    </xf>
    <xf numFmtId="0" fontId="97" fillId="3" borderId="8" xfId="4" applyFont="1" applyFill="1" applyBorder="1" applyAlignment="1">
      <alignment horizontal="center" vertical="center" wrapText="1" shrinkToFit="1"/>
    </xf>
    <xf numFmtId="166" fontId="85" fillId="0" borderId="20" xfId="1" applyNumberFormat="1" applyFont="1" applyFill="1" applyBorder="1" applyAlignment="1">
      <alignment horizontal="center" vertical="center" wrapText="1" shrinkToFit="1"/>
    </xf>
    <xf numFmtId="166" fontId="85" fillId="0" borderId="0" xfId="1" applyNumberFormat="1" applyFont="1" applyFill="1" applyBorder="1" applyAlignment="1">
      <alignment horizontal="center" vertical="center" wrapText="1" shrinkToFit="1"/>
    </xf>
    <xf numFmtId="166" fontId="85" fillId="0" borderId="32" xfId="1" applyNumberFormat="1" applyFont="1" applyFill="1" applyBorder="1" applyAlignment="1">
      <alignment horizontal="center" vertical="center" wrapText="1" shrinkToFit="1"/>
    </xf>
    <xf numFmtId="166" fontId="85" fillId="0" borderId="15" xfId="1" applyNumberFormat="1" applyFont="1" applyFill="1" applyBorder="1" applyAlignment="1">
      <alignment horizontal="center" vertical="center" wrapText="1" shrinkToFit="1"/>
    </xf>
    <xf numFmtId="166" fontId="85" fillId="0" borderId="8" xfId="1" applyNumberFormat="1" applyFont="1" applyFill="1" applyBorder="1" applyAlignment="1">
      <alignment horizontal="center" vertical="center" wrapText="1" shrinkToFit="1"/>
    </xf>
    <xf numFmtId="166" fontId="85" fillId="0" borderId="12" xfId="1" applyNumberFormat="1" applyFont="1" applyFill="1" applyBorder="1" applyAlignment="1">
      <alignment horizontal="center" vertical="center" wrapText="1" shrinkToFit="1"/>
    </xf>
    <xf numFmtId="165" fontId="10" fillId="2" borderId="0" xfId="0" applyNumberFormat="1" applyFont="1" applyFill="1" applyAlignment="1">
      <alignment horizontal="centerContinuous" vertical="center" wrapText="1" shrinkToFit="1"/>
    </xf>
    <xf numFmtId="166" fontId="10" fillId="2" borderId="0" xfId="1" applyNumberFormat="1" applyFont="1" applyFill="1" applyBorder="1" applyAlignment="1">
      <alignment horizontal="centerContinuous" vertical="center" wrapText="1" shrinkToFit="1"/>
    </xf>
    <xf numFmtId="0" fontId="11" fillId="2" borderId="0" xfId="3" applyFont="1" applyFill="1" applyAlignment="1">
      <alignment vertical="center" wrapText="1" shrinkToFit="1"/>
    </xf>
    <xf numFmtId="166" fontId="119" fillId="2" borderId="0" xfId="1" applyNumberFormat="1" applyFont="1" applyFill="1" applyBorder="1" applyAlignment="1">
      <alignment vertical="center" wrapText="1" shrinkToFit="1"/>
    </xf>
    <xf numFmtId="0" fontId="119" fillId="2" borderId="0" xfId="0" applyFont="1" applyFill="1" applyAlignment="1">
      <alignment vertical="center" wrapText="1" shrinkToFit="1"/>
    </xf>
    <xf numFmtId="166" fontId="119" fillId="2" borderId="0" xfId="1" applyNumberFormat="1" applyFont="1" applyFill="1" applyAlignment="1">
      <alignment vertical="center" wrapText="1" shrinkToFit="1"/>
    </xf>
    <xf numFmtId="166" fontId="9" fillId="2" borderId="0" xfId="1" applyNumberFormat="1" applyFont="1" applyFill="1" applyAlignment="1">
      <alignment vertical="center"/>
    </xf>
    <xf numFmtId="0" fontId="112" fillId="3" borderId="0" xfId="0" applyFont="1" applyFill="1" applyBorder="1" applyAlignment="1">
      <alignment wrapText="1" shrinkToFit="1"/>
    </xf>
    <xf numFmtId="165" fontId="54" fillId="3" borderId="35" xfId="0" applyNumberFormat="1" applyFont="1" applyFill="1" applyBorder="1" applyAlignment="1">
      <alignment horizontal="right" vertical="center" wrapText="1"/>
    </xf>
    <xf numFmtId="0" fontId="79" fillId="3" borderId="35" xfId="0" applyFont="1" applyFill="1" applyBorder="1" applyAlignment="1">
      <alignment horizontal="right" vertical="center" wrapText="1" shrinkToFit="1"/>
    </xf>
    <xf numFmtId="166" fontId="79" fillId="3" borderId="35" xfId="1" applyNumberFormat="1" applyFont="1" applyFill="1" applyBorder="1" applyAlignment="1">
      <alignment horizontal="right" vertical="center" wrapText="1" shrinkToFit="1"/>
    </xf>
    <xf numFmtId="167" fontId="54" fillId="3" borderId="35" xfId="2" applyNumberFormat="1" applyFont="1" applyFill="1" applyBorder="1" applyAlignment="1">
      <alignment horizontal="right" vertical="center" wrapText="1"/>
    </xf>
    <xf numFmtId="169" fontId="79" fillId="0" borderId="35" xfId="0" applyNumberFormat="1" applyFont="1" applyFill="1" applyBorder="1" applyAlignment="1">
      <alignment horizontal="right" vertical="center" wrapText="1" shrinkToFit="1"/>
    </xf>
    <xf numFmtId="0" fontId="32" fillId="0" borderId="0" xfId="0" applyFont="1" applyBorder="1" applyAlignment="1">
      <alignment vertical="center" wrapText="1"/>
    </xf>
    <xf numFmtId="0" fontId="22" fillId="8" borderId="0" xfId="4" applyFont="1" applyFill="1" applyBorder="1" applyAlignment="1">
      <alignment vertical="center" shrinkToFit="1"/>
    </xf>
    <xf numFmtId="0" fontId="22" fillId="8" borderId="7" xfId="4" applyFont="1" applyFill="1" applyBorder="1" applyAlignment="1">
      <alignment vertical="center" shrinkToFit="1"/>
    </xf>
    <xf numFmtId="167" fontId="54" fillId="3" borderId="7" xfId="2" applyNumberFormat="1" applyFont="1" applyFill="1" applyBorder="1" applyAlignment="1">
      <alignment horizontal="right" vertical="center" wrapText="1"/>
    </xf>
    <xf numFmtId="167" fontId="54" fillId="3" borderId="0" xfId="2" applyNumberFormat="1" applyFont="1" applyFill="1" applyBorder="1" applyAlignment="1">
      <alignment horizontal="right" vertical="center" wrapText="1" shrinkToFit="1"/>
    </xf>
    <xf numFmtId="0" fontId="120" fillId="3" borderId="0" xfId="4" applyFont="1" applyFill="1" applyBorder="1" applyAlignment="1">
      <alignment vertical="center" shrinkToFit="1"/>
    </xf>
    <xf numFmtId="169" fontId="66" fillId="2" borderId="0" xfId="4" applyNumberFormat="1" applyFont="1" applyFill="1" applyAlignment="1">
      <alignment vertical="center"/>
    </xf>
    <xf numFmtId="0" fontId="85" fillId="3" borderId="37" xfId="4" applyFont="1" applyFill="1" applyBorder="1" applyAlignment="1">
      <alignment horizontal="left" wrapText="1" shrinkToFit="1"/>
    </xf>
    <xf numFmtId="165" fontId="51" fillId="3" borderId="7" xfId="1" applyNumberFormat="1" applyFont="1" applyFill="1" applyBorder="1" applyAlignment="1">
      <alignment horizontal="right" wrapText="1" shrinkToFit="1"/>
    </xf>
    <xf numFmtId="9" fontId="51" fillId="3" borderId="37" xfId="11" applyFont="1" applyFill="1" applyBorder="1" applyAlignment="1">
      <alignment horizontal="right" wrapText="1" shrinkToFit="1"/>
    </xf>
    <xf numFmtId="0" fontId="85" fillId="3" borderId="37" xfId="4" applyNumberFormat="1" applyFont="1" applyFill="1" applyBorder="1" applyAlignment="1">
      <alignment horizontal="left" wrapText="1" shrinkToFit="1"/>
    </xf>
    <xf numFmtId="0" fontId="51" fillId="3" borderId="20" xfId="4" applyFont="1" applyFill="1" applyBorder="1" applyAlignment="1">
      <alignment vertical="center"/>
    </xf>
    <xf numFmtId="165" fontId="51" fillId="3" borderId="37" xfId="1" applyNumberFormat="1" applyFont="1" applyFill="1" applyBorder="1" applyAlignment="1">
      <alignment horizontal="right" wrapText="1" shrinkToFit="1"/>
    </xf>
    <xf numFmtId="4" fontId="53" fillId="3" borderId="14" xfId="2" applyNumberFormat="1" applyFont="1" applyFill="1" applyBorder="1" applyAlignment="1">
      <alignment horizontal="center" vertical="center" wrapText="1" shrinkToFit="1"/>
    </xf>
    <xf numFmtId="3" fontId="95" fillId="3" borderId="12" xfId="0" applyNumberFormat="1" applyFont="1" applyFill="1" applyBorder="1" applyAlignment="1">
      <alignment horizontal="center" vertical="center"/>
    </xf>
    <xf numFmtId="3" fontId="95" fillId="3" borderId="0" xfId="0" applyNumberFormat="1" applyFont="1" applyFill="1" applyBorder="1" applyAlignment="1">
      <alignment horizontal="center" vertical="center"/>
    </xf>
    <xf numFmtId="167" fontId="95" fillId="3" borderId="8" xfId="2" applyNumberFormat="1" applyFont="1" applyFill="1" applyBorder="1" applyAlignment="1">
      <alignment horizontal="center" vertical="center"/>
    </xf>
    <xf numFmtId="4" fontId="94" fillId="3" borderId="20" xfId="0" applyNumberFormat="1" applyFont="1" applyFill="1" applyBorder="1" applyAlignment="1">
      <alignment horizontal="center" vertical="center"/>
    </xf>
    <xf numFmtId="4" fontId="94" fillId="3" borderId="14" xfId="0" applyNumberFormat="1" applyFont="1" applyFill="1" applyBorder="1" applyAlignment="1">
      <alignment horizontal="center" vertical="center"/>
    </xf>
    <xf numFmtId="0" fontId="94" fillId="3" borderId="14" xfId="0" applyFont="1" applyFill="1" applyBorder="1" applyAlignment="1">
      <alignment horizontal="center" vertical="center"/>
    </xf>
    <xf numFmtId="0" fontId="94" fillId="3" borderId="14" xfId="0" applyFont="1" applyFill="1" applyBorder="1" applyAlignment="1">
      <alignment vertical="center"/>
    </xf>
    <xf numFmtId="167" fontId="86" fillId="3" borderId="17" xfId="2" applyNumberFormat="1" applyFont="1" applyFill="1" applyBorder="1" applyAlignment="1">
      <alignment horizontal="center" wrapText="1"/>
    </xf>
    <xf numFmtId="167" fontId="51" fillId="3" borderId="38" xfId="2" applyNumberFormat="1" applyFont="1" applyFill="1" applyBorder="1" applyAlignment="1">
      <alignment horizontal="center" wrapText="1" shrinkToFit="1"/>
    </xf>
    <xf numFmtId="167" fontId="68" fillId="2" borderId="0" xfId="2" applyNumberFormat="1" applyFont="1" applyFill="1" applyBorder="1" applyAlignment="1">
      <alignment vertical="center" shrinkToFit="1"/>
    </xf>
    <xf numFmtId="166" fontId="85" fillId="3" borderId="20" xfId="1" applyNumberFormat="1" applyFont="1" applyFill="1" applyBorder="1" applyAlignment="1">
      <alignment horizontal="center" vertical="center" wrapText="1" shrinkToFit="1"/>
    </xf>
    <xf numFmtId="165" fontId="51" fillId="3" borderId="20" xfId="1" applyNumberFormat="1" applyFont="1" applyFill="1" applyBorder="1" applyAlignment="1">
      <alignment horizontal="right" wrapText="1" shrinkToFit="1"/>
    </xf>
    <xf numFmtId="165" fontId="51" fillId="3" borderId="1" xfId="1" applyNumberFormat="1" applyFont="1" applyFill="1" applyBorder="1" applyAlignment="1">
      <alignment horizontal="right" wrapText="1" shrinkToFit="1"/>
    </xf>
    <xf numFmtId="9" fontId="51" fillId="3" borderId="1" xfId="11" applyFont="1" applyFill="1" applyBorder="1" applyAlignment="1">
      <alignment horizontal="right" wrapText="1" shrinkToFit="1"/>
    </xf>
    <xf numFmtId="0" fontId="85" fillId="3" borderId="20" xfId="4" applyFont="1" applyFill="1" applyBorder="1" applyAlignment="1">
      <alignment vertical="center" wrapText="1"/>
    </xf>
    <xf numFmtId="165" fontId="51" fillId="3" borderId="39" xfId="1" applyNumberFormat="1" applyFont="1" applyFill="1" applyBorder="1" applyAlignment="1">
      <alignment horizontal="right" wrapText="1" shrinkToFit="1"/>
    </xf>
    <xf numFmtId="165" fontId="51" fillId="3" borderId="27" xfId="1" applyNumberFormat="1" applyFont="1" applyFill="1" applyBorder="1" applyAlignment="1">
      <alignment horizontal="right" wrapText="1" shrinkToFit="1"/>
    </xf>
    <xf numFmtId="9" fontId="51" fillId="3" borderId="25" xfId="11" applyFont="1" applyFill="1" applyBorder="1" applyAlignment="1">
      <alignment horizontal="right" wrapText="1" shrinkToFit="1"/>
    </xf>
    <xf numFmtId="167" fontId="51" fillId="3" borderId="1" xfId="2" applyNumberFormat="1" applyFont="1" applyFill="1" applyBorder="1" applyAlignment="1">
      <alignment horizontal="center" wrapText="1" shrinkToFit="1"/>
    </xf>
    <xf numFmtId="9" fontId="87" fillId="3" borderId="17" xfId="2" applyFont="1" applyFill="1" applyBorder="1" applyAlignment="1">
      <alignment horizontal="center" wrapText="1"/>
    </xf>
    <xf numFmtId="0" fontId="50" fillId="3" borderId="0" xfId="4" applyFont="1" applyFill="1" applyBorder="1" applyAlignment="1">
      <alignment horizontal="center" vertical="center" shrinkToFit="1"/>
    </xf>
    <xf numFmtId="166" fontId="68" fillId="0" borderId="0" xfId="4" applyNumberFormat="1" applyFont="1" applyFill="1" applyBorder="1" applyAlignment="1">
      <alignment vertical="center"/>
    </xf>
    <xf numFmtId="174" fontId="68" fillId="2" borderId="0" xfId="4" applyNumberFormat="1" applyFont="1" applyFill="1" applyBorder="1" applyAlignment="1">
      <alignment vertical="center"/>
    </xf>
    <xf numFmtId="173" fontId="39" fillId="0" borderId="17" xfId="11" applyNumberFormat="1" applyFont="1" applyBorder="1" applyAlignment="1">
      <alignment horizontal="center"/>
    </xf>
    <xf numFmtId="0" fontId="36" fillId="3" borderId="40" xfId="4" applyFont="1" applyFill="1" applyBorder="1" applyAlignment="1">
      <alignment vertical="center"/>
    </xf>
    <xf numFmtId="3" fontId="48" fillId="9" borderId="40" xfId="0" applyNumberFormat="1" applyFont="1" applyFill="1" applyBorder="1" applyAlignment="1">
      <alignment horizontal="center"/>
    </xf>
    <xf numFmtId="3" fontId="48" fillId="9" borderId="41" xfId="0" applyNumberFormat="1" applyFont="1" applyFill="1" applyBorder="1" applyAlignment="1">
      <alignment horizontal="center"/>
    </xf>
    <xf numFmtId="173" fontId="39" fillId="0" borderId="41" xfId="11" applyNumberFormat="1" applyFont="1" applyBorder="1" applyAlignment="1">
      <alignment horizontal="center"/>
    </xf>
    <xf numFmtId="173" fontId="39" fillId="0" borderId="42" xfId="11" applyNumberFormat="1" applyFont="1" applyBorder="1" applyAlignment="1">
      <alignment horizontal="center"/>
    </xf>
    <xf numFmtId="3" fontId="48" fillId="9" borderId="42" xfId="0" applyNumberFormat="1" applyFont="1" applyFill="1" applyBorder="1" applyAlignment="1">
      <alignment horizontal="center"/>
    </xf>
    <xf numFmtId="0" fontId="36" fillId="3" borderId="42" xfId="4" applyFont="1" applyFill="1" applyBorder="1" applyAlignment="1">
      <alignment vertical="center"/>
    </xf>
    <xf numFmtId="0" fontId="36" fillId="3" borderId="43" xfId="4" applyFont="1" applyFill="1" applyBorder="1" applyAlignment="1">
      <alignment vertical="center"/>
    </xf>
    <xf numFmtId="173" fontId="39" fillId="0" borderId="43" xfId="11" applyNumberFormat="1" applyFont="1" applyBorder="1" applyAlignment="1">
      <alignment horizontal="center"/>
    </xf>
    <xf numFmtId="167" fontId="66" fillId="2" borderId="0" xfId="2" applyNumberFormat="1" applyFont="1" applyFill="1" applyAlignment="1">
      <alignment vertical="center"/>
    </xf>
    <xf numFmtId="0" fontId="36" fillId="3" borderId="0" xfId="0" applyFont="1" applyFill="1" applyAlignment="1">
      <alignment vertical="center"/>
    </xf>
    <xf numFmtId="0" fontId="46" fillId="0" borderId="8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116" fillId="8" borderId="0" xfId="0" applyFont="1" applyFill="1" applyAlignment="1">
      <alignment horizontal="center" vertical="center"/>
    </xf>
    <xf numFmtId="0" fontId="111" fillId="10" borderId="0" xfId="0" applyFont="1" applyFill="1" applyBorder="1" applyAlignment="1">
      <alignment horizontal="center" vertical="center" wrapText="1" shrinkToFit="1"/>
    </xf>
    <xf numFmtId="0" fontId="4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2" fillId="8" borderId="0" xfId="4" applyFont="1" applyFill="1" applyBorder="1" applyAlignment="1">
      <alignment horizontal="center" vertical="center" shrinkToFit="1"/>
    </xf>
    <xf numFmtId="0" fontId="51" fillId="2" borderId="1" xfId="0" quotePrefix="1" applyNumberFormat="1" applyFont="1" applyFill="1" applyBorder="1" applyAlignment="1">
      <alignment horizontal="center" vertical="center" shrinkToFit="1"/>
    </xf>
    <xf numFmtId="0" fontId="111" fillId="8" borderId="0" xfId="0" applyFont="1" applyFill="1" applyBorder="1" applyAlignment="1">
      <alignment horizontal="left" vertical="center"/>
    </xf>
    <xf numFmtId="0" fontId="84" fillId="0" borderId="0" xfId="0" applyFont="1" applyBorder="1" applyAlignment="1">
      <alignment horizontal="center" vertical="center" wrapText="1"/>
    </xf>
    <xf numFmtId="0" fontId="51" fillId="0" borderId="0" xfId="4" applyFont="1" applyFill="1" applyBorder="1" applyAlignment="1">
      <alignment horizontal="left" wrapText="1" shrinkToFit="1"/>
    </xf>
    <xf numFmtId="0" fontId="51" fillId="0" borderId="20" xfId="4" applyFont="1" applyFill="1" applyBorder="1" applyAlignment="1">
      <alignment horizontal="left" wrapText="1" shrinkToFit="1"/>
    </xf>
    <xf numFmtId="0" fontId="22" fillId="5" borderId="0" xfId="0" applyFont="1" applyFill="1" applyBorder="1" applyAlignment="1">
      <alignment horizontal="center" vertical="center" wrapText="1" shrinkToFit="1"/>
    </xf>
    <xf numFmtId="0" fontId="21" fillId="5" borderId="0" xfId="0" applyFont="1" applyFill="1" applyBorder="1" applyAlignment="1">
      <alignment horizontal="center" vertical="center" wrapText="1" shrinkToFit="1"/>
    </xf>
    <xf numFmtId="0" fontId="26" fillId="2" borderId="0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left" vertical="center" wrapText="1"/>
    </xf>
    <xf numFmtId="0" fontId="21" fillId="6" borderId="0" xfId="0" applyFont="1" applyFill="1" applyBorder="1" applyAlignment="1">
      <alignment horizontal="center" vertical="center" wrapText="1" shrinkToFit="1"/>
    </xf>
    <xf numFmtId="0" fontId="28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left" vertical="center" wrapText="1"/>
    </xf>
    <xf numFmtId="0" fontId="25" fillId="2" borderId="0" xfId="4" applyFont="1" applyFill="1" applyBorder="1" applyAlignment="1">
      <alignment horizontal="left" vertical="center" wrapText="1" shrinkToFit="1"/>
    </xf>
    <xf numFmtId="0" fontId="27" fillId="2" borderId="0" xfId="0" applyFont="1" applyFill="1" applyBorder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113" fillId="8" borderId="0" xfId="0" applyFont="1" applyFill="1" applyBorder="1" applyAlignment="1">
      <alignment horizontal="center" wrapText="1" shrinkToFit="1"/>
    </xf>
    <xf numFmtId="0" fontId="32" fillId="0" borderId="2" xfId="0" applyFont="1" applyBorder="1" applyAlignment="1">
      <alignment horizontal="center" vertical="center" wrapText="1"/>
    </xf>
    <xf numFmtId="0" fontId="112" fillId="10" borderId="0" xfId="0" applyFont="1" applyFill="1" applyBorder="1" applyAlignment="1">
      <alignment horizontal="center" vertical="center" wrapText="1" shrinkToFit="1"/>
    </xf>
    <xf numFmtId="0" fontId="112" fillId="10" borderId="0" xfId="0" applyFont="1" applyFill="1" applyBorder="1" applyAlignment="1">
      <alignment horizontal="center" wrapText="1" shrinkToFit="1"/>
    </xf>
    <xf numFmtId="0" fontId="112" fillId="10" borderId="36" xfId="0" applyFont="1" applyFill="1" applyBorder="1" applyAlignment="1">
      <alignment horizontal="center" vertical="center" wrapText="1" shrinkToFit="1"/>
    </xf>
    <xf numFmtId="0" fontId="75" fillId="0" borderId="0" xfId="0" applyFont="1" applyFill="1" applyAlignment="1">
      <alignment horizontal="left" wrapText="1"/>
    </xf>
    <xf numFmtId="0" fontId="113" fillId="10" borderId="0" xfId="0" applyFont="1" applyFill="1" applyBorder="1" applyAlignment="1">
      <alignment horizontal="center" vertical="center" wrapText="1" shrinkToFit="1"/>
    </xf>
    <xf numFmtId="0" fontId="75" fillId="0" borderId="0" xfId="10" applyFont="1" applyFill="1" applyBorder="1" applyAlignment="1">
      <alignment horizontal="left" vertical="center" wrapText="1"/>
    </xf>
    <xf numFmtId="0" fontId="75" fillId="2" borderId="0" xfId="10" applyFont="1" applyFill="1" applyBorder="1" applyAlignment="1">
      <alignment horizontal="left" vertical="center" wrapText="1"/>
    </xf>
    <xf numFmtId="0" fontId="76" fillId="2" borderId="0" xfId="4" applyFont="1" applyFill="1" applyBorder="1" applyAlignment="1">
      <alignment horizontal="left" vertical="center" wrapText="1"/>
    </xf>
    <xf numFmtId="171" fontId="37" fillId="2" borderId="0" xfId="4" applyNumberFormat="1" applyFont="1" applyFill="1" applyBorder="1" applyAlignment="1">
      <alignment horizontal="center" vertical="center" wrapText="1" shrinkToFit="1"/>
    </xf>
    <xf numFmtId="0" fontId="116" fillId="10" borderId="0" xfId="0" applyFont="1" applyFill="1" applyBorder="1" applyAlignment="1">
      <alignment horizontal="center" vertical="center" wrapText="1" shrinkToFit="1"/>
    </xf>
    <xf numFmtId="171" fontId="37" fillId="2" borderId="8" xfId="4" applyNumberFormat="1" applyFont="1" applyFill="1" applyBorder="1" applyAlignment="1">
      <alignment horizontal="center" vertical="center" wrapText="1" shrinkToFit="1"/>
    </xf>
    <xf numFmtId="0" fontId="112" fillId="8" borderId="0" xfId="4" applyFont="1" applyFill="1" applyBorder="1" applyAlignment="1">
      <alignment horizontal="left" vertical="center" shrinkToFit="1"/>
    </xf>
    <xf numFmtId="0" fontId="116" fillId="8" borderId="7" xfId="4" applyFont="1" applyFill="1" applyBorder="1" applyAlignment="1">
      <alignment horizontal="left" vertical="center" shrinkToFit="1"/>
    </xf>
    <xf numFmtId="0" fontId="116" fillId="8" borderId="0" xfId="4" applyFont="1" applyFill="1" applyBorder="1" applyAlignment="1">
      <alignment horizontal="left" vertical="center" shrinkToFit="1"/>
    </xf>
    <xf numFmtId="166" fontId="85" fillId="0" borderId="15" xfId="1" applyNumberFormat="1" applyFont="1" applyFill="1" applyBorder="1" applyAlignment="1">
      <alignment horizontal="center" vertical="center" wrapText="1" shrinkToFit="1"/>
    </xf>
    <xf numFmtId="166" fontId="85" fillId="0" borderId="0" xfId="1" applyNumberFormat="1" applyFont="1" applyFill="1" applyBorder="1" applyAlignment="1">
      <alignment horizontal="center" vertical="center" wrapText="1" shrinkToFit="1"/>
    </xf>
    <xf numFmtId="166" fontId="85" fillId="0" borderId="35" xfId="1" applyNumberFormat="1" applyFont="1" applyFill="1" applyBorder="1" applyAlignment="1">
      <alignment horizontal="center" vertical="center" wrapText="1" shrinkToFit="1"/>
    </xf>
    <xf numFmtId="0" fontId="97" fillId="3" borderId="8" xfId="4" applyFont="1" applyFill="1" applyBorder="1" applyAlignment="1">
      <alignment horizontal="center" vertical="center" wrapText="1" shrinkToFit="1"/>
    </xf>
    <xf numFmtId="166" fontId="85" fillId="0" borderId="20" xfId="1" applyNumberFormat="1" applyFont="1" applyFill="1" applyBorder="1" applyAlignment="1">
      <alignment horizontal="center" vertical="center" wrapText="1" shrinkToFit="1"/>
    </xf>
    <xf numFmtId="166" fontId="85" fillId="3" borderId="20" xfId="1" applyNumberFormat="1" applyFont="1" applyFill="1" applyBorder="1" applyAlignment="1">
      <alignment horizontal="center" vertical="center" wrapText="1" shrinkToFit="1"/>
    </xf>
    <xf numFmtId="166" fontId="85" fillId="0" borderId="8" xfId="1" applyNumberFormat="1" applyFont="1" applyFill="1" applyBorder="1" applyAlignment="1">
      <alignment horizontal="center" vertical="center" wrapText="1" shrinkToFit="1"/>
    </xf>
    <xf numFmtId="166" fontId="85" fillId="0" borderId="12" xfId="1" applyNumberFormat="1" applyFont="1" applyFill="1" applyBorder="1" applyAlignment="1">
      <alignment horizontal="center" vertical="center" wrapText="1" shrinkToFit="1"/>
    </xf>
    <xf numFmtId="166" fontId="66" fillId="0" borderId="0" xfId="1" applyNumberFormat="1" applyFont="1" applyFill="1" applyBorder="1" applyAlignment="1">
      <alignment horizontal="center" vertical="center" wrapText="1" shrinkToFit="1"/>
    </xf>
    <xf numFmtId="166" fontId="66" fillId="0" borderId="34" xfId="1" applyNumberFormat="1" applyFont="1" applyFill="1" applyBorder="1" applyAlignment="1">
      <alignment horizontal="center" vertical="center" wrapText="1" shrinkToFit="1"/>
    </xf>
    <xf numFmtId="171" fontId="84" fillId="2" borderId="0" xfId="4" applyNumberFormat="1" applyFont="1" applyFill="1" applyBorder="1" applyAlignment="1">
      <alignment horizontal="center" vertical="center" wrapText="1" shrinkToFit="1"/>
    </xf>
    <xf numFmtId="0" fontId="111" fillId="8" borderId="0" xfId="4" applyFont="1" applyFill="1" applyBorder="1" applyAlignment="1">
      <alignment horizontal="left" vertical="center" shrinkToFit="1"/>
    </xf>
    <xf numFmtId="171" fontId="84" fillId="2" borderId="7" xfId="4" applyNumberFormat="1" applyFont="1" applyFill="1" applyBorder="1" applyAlignment="1">
      <alignment horizontal="center" vertical="center" wrapText="1" shrinkToFit="1"/>
    </xf>
    <xf numFmtId="166" fontId="85" fillId="0" borderId="32" xfId="1" applyNumberFormat="1" applyFont="1" applyFill="1" applyBorder="1" applyAlignment="1">
      <alignment horizontal="center" vertical="center" wrapText="1" shrinkToFit="1"/>
    </xf>
    <xf numFmtId="164" fontId="67" fillId="3" borderId="7" xfId="1" applyNumberFormat="1" applyFont="1" applyFill="1" applyBorder="1" applyAlignment="1">
      <alignment horizontal="center" vertical="center" wrapText="1" shrinkToFit="1"/>
    </xf>
    <xf numFmtId="166" fontId="66" fillId="7" borderId="0" xfId="1" applyNumberFormat="1" applyFont="1" applyFill="1" applyBorder="1" applyAlignment="1">
      <alignment horizontal="center" vertical="center" wrapText="1" shrinkToFit="1"/>
    </xf>
    <xf numFmtId="171" fontId="70" fillId="2" borderId="9" xfId="4" applyNumberFormat="1" applyFont="1" applyFill="1" applyBorder="1" applyAlignment="1">
      <alignment horizontal="center" vertical="center" wrapText="1" shrinkToFit="1"/>
    </xf>
    <xf numFmtId="0" fontId="72" fillId="3" borderId="10" xfId="4" applyFont="1" applyFill="1" applyBorder="1" applyAlignment="1">
      <alignment horizontal="center" vertical="center" wrapText="1" shrinkToFit="1"/>
    </xf>
    <xf numFmtId="0" fontId="64" fillId="5" borderId="0" xfId="0" applyFont="1" applyFill="1" applyBorder="1" applyAlignment="1">
      <alignment horizontal="center" vertical="center" wrapText="1" shrinkToFit="1"/>
    </xf>
    <xf numFmtId="0" fontId="69" fillId="8" borderId="7" xfId="4" applyFont="1" applyFill="1" applyBorder="1" applyAlignment="1">
      <alignment horizontal="left" vertical="center" shrinkToFit="1"/>
    </xf>
  </cellXfs>
  <cellStyles count="13">
    <cellStyle name="Comma 2" xfId="7" xr:uid="{00000000-0005-0000-0000-000000000000}"/>
    <cellStyle name="Comma_IV-trim  2002" xfId="5" xr:uid="{00000000-0005-0000-0000-000001000000}"/>
    <cellStyle name="Millares" xfId="1" builtinId="3"/>
    <cellStyle name="Millares 10 2" xfId="12" xr:uid="{30922FBD-B4EA-4E57-BC26-21FC8C74CC3D}"/>
    <cellStyle name="Normal" xfId="0" builtinId="0"/>
    <cellStyle name="Normal 2" xfId="4" xr:uid="{00000000-0005-0000-0000-000004000000}"/>
    <cellStyle name="Normal 3" xfId="6" xr:uid="{00000000-0005-0000-0000-000005000000}"/>
    <cellStyle name="Normal_IS Mexico y CA" xfId="9" xr:uid="{00000000-0005-0000-0000-000006000000}"/>
    <cellStyle name="Normal_IV-trim  2002" xfId="3" xr:uid="{00000000-0005-0000-0000-000007000000}"/>
    <cellStyle name="Normal_Sudamérica" xfId="10" xr:uid="{00000000-0005-0000-0000-000008000000}"/>
    <cellStyle name="Percent 2" xfId="8" xr:uid="{00000000-0005-0000-0000-000009000000}"/>
    <cellStyle name="Porcentaje" xfId="2" builtinId="5"/>
    <cellStyle name="Porcentaje 2" xfId="11" xr:uid="{00000000-0005-0000-0000-00000B000000}"/>
  </cellStyles>
  <dxfs count="0"/>
  <tableStyles count="0" defaultTableStyle="TableStyleMedium9" defaultPivotStyle="PivotStyleLight16"/>
  <colors>
    <mruColors>
      <color rgb="FFC00000"/>
      <color rgb="FF404040"/>
      <color rgb="FF7F7F7F"/>
      <color rgb="FFE8E9EC"/>
      <color rgb="FF393943"/>
      <color rgb="FF8500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200025</xdr:rowOff>
    </xdr:from>
    <xdr:to>
      <xdr:col>1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</xdr:row>
      <xdr:rowOff>190500</xdr:rowOff>
    </xdr:from>
    <xdr:to>
      <xdr:col>1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31</xdr:row>
          <xdr:rowOff>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30721" name="Object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211668</xdr:colOff>
      <xdr:row>26</xdr:row>
      <xdr:rowOff>21167</xdr:rowOff>
    </xdr:from>
    <xdr:to>
      <xdr:col>12</xdr:col>
      <xdr:colOff>141432</xdr:colOff>
      <xdr:row>34</xdr:row>
      <xdr:rowOff>106323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1085" y="6625167"/>
          <a:ext cx="5496597" cy="20324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0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4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0</xdr:colOff>
      <xdr:row>3</xdr:row>
      <xdr:rowOff>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190500</xdr:rowOff>
    </xdr:from>
    <xdr:to>
      <xdr:col>0</xdr:col>
      <xdr:colOff>0</xdr:colOff>
      <xdr:row>3</xdr:row>
      <xdr:rowOff>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3350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33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77575" y="1238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00" y="123825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8" name="Picture 1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9" name="Picture 15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0" name="Picture 16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2" name="Picture 18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200025</xdr:rowOff>
    </xdr:from>
    <xdr:to>
      <xdr:col>15</xdr:col>
      <xdr:colOff>0</xdr:colOff>
      <xdr:row>2</xdr:row>
      <xdr:rowOff>0</xdr:rowOff>
    </xdr:to>
    <xdr:pic>
      <xdr:nvPicPr>
        <xdr:cNvPr id="13" name="Picture 19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190500</xdr:rowOff>
    </xdr:from>
    <xdr:to>
      <xdr:col>15</xdr:col>
      <xdr:colOff>0</xdr:colOff>
      <xdr:row>2</xdr:row>
      <xdr:rowOff>0</xdr:rowOff>
    </xdr:to>
    <xdr:pic>
      <xdr:nvPicPr>
        <xdr:cNvPr id="15" name="Picture 21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809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0</xdr:rowOff>
    </xdr:to>
    <xdr:pic>
      <xdr:nvPicPr>
        <xdr:cNvPr id="16" name="Picture 22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10900" y="12382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4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1.42578125" style="167"/>
    <col min="2" max="2" width="14.28515625" style="167" customWidth="1"/>
    <col min="3" max="3" width="21.85546875" style="167" bestFit="1" customWidth="1"/>
    <col min="4" max="5" width="12.42578125" style="167" customWidth="1"/>
    <col min="6" max="6" width="3" style="167" customWidth="1"/>
    <col min="7" max="7" width="12.42578125" style="167" customWidth="1"/>
    <col min="8" max="8" width="12.140625" style="167" customWidth="1"/>
    <col min="9" max="9" width="3" style="167" customWidth="1"/>
    <col min="10" max="11" width="12.42578125" style="167" customWidth="1"/>
    <col min="12" max="12" width="3" style="167" customWidth="1"/>
    <col min="13" max="14" width="12.42578125" style="167" customWidth="1"/>
    <col min="15" max="16384" width="11.42578125" style="167"/>
  </cols>
  <sheetData>
    <row r="1" spans="2:14" x14ac:dyDescent="0.2"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</row>
    <row r="2" spans="2:14" ht="24.95" customHeight="1" x14ac:dyDescent="0.2">
      <c r="B2" s="761" t="s">
        <v>233</v>
      </c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</row>
    <row r="3" spans="2:14" ht="18" customHeight="1" x14ac:dyDescent="0.2">
      <c r="B3" s="763" t="s">
        <v>50</v>
      </c>
      <c r="C3" s="763"/>
      <c r="D3" s="763"/>
      <c r="E3" s="763"/>
      <c r="F3" s="763"/>
      <c r="G3" s="763"/>
      <c r="H3" s="763"/>
      <c r="I3" s="763"/>
      <c r="J3" s="763"/>
      <c r="K3" s="763"/>
      <c r="L3" s="763"/>
      <c r="M3" s="763"/>
      <c r="N3" s="763"/>
    </row>
    <row r="4" spans="2:14" ht="21" customHeight="1" x14ac:dyDescent="0.25">
      <c r="B4" s="386"/>
      <c r="C4" s="386"/>
      <c r="D4" s="760" t="s">
        <v>43</v>
      </c>
      <c r="E4" s="760"/>
      <c r="G4" s="760" t="s">
        <v>44</v>
      </c>
      <c r="H4" s="760"/>
      <c r="J4" s="760" t="s">
        <v>45</v>
      </c>
      <c r="K4" s="760"/>
      <c r="M4" s="760" t="s">
        <v>120</v>
      </c>
      <c r="N4" s="760"/>
    </row>
    <row r="5" spans="2:14" ht="15.75" thickBot="1" x14ac:dyDescent="0.3">
      <c r="B5" s="387"/>
      <c r="C5" s="387"/>
      <c r="D5" s="388" t="s">
        <v>214</v>
      </c>
      <c r="E5" s="388" t="s">
        <v>215</v>
      </c>
      <c r="G5" s="388" t="s">
        <v>214</v>
      </c>
      <c r="H5" s="388" t="s">
        <v>215</v>
      </c>
      <c r="J5" s="389" t="s">
        <v>214</v>
      </c>
      <c r="K5" s="388" t="s">
        <v>215</v>
      </c>
      <c r="M5" s="388" t="s">
        <v>214</v>
      </c>
      <c r="N5" s="388" t="s">
        <v>215</v>
      </c>
    </row>
    <row r="6" spans="2:14" ht="12.75" customHeight="1" x14ac:dyDescent="0.2">
      <c r="B6" s="762" t="s">
        <v>149</v>
      </c>
      <c r="C6" s="390" t="s">
        <v>46</v>
      </c>
      <c r="D6" s="393">
        <v>7.9543234931120477E-2</v>
      </c>
      <c r="E6" s="393">
        <v>8.091887381307461E-2</v>
      </c>
      <c r="F6" s="391"/>
      <c r="G6" s="548">
        <v>0.12588206985940809</v>
      </c>
      <c r="H6" s="548">
        <v>0.10528541277764369</v>
      </c>
      <c r="I6" s="391"/>
      <c r="J6" s="548">
        <v>7.3270663762296628E-2</v>
      </c>
      <c r="K6" s="393">
        <v>0.10838764578703874</v>
      </c>
      <c r="L6" s="391"/>
      <c r="M6" s="548">
        <v>-0.24522614638126849</v>
      </c>
      <c r="N6" s="548">
        <v>2.6326578890140784E-2</v>
      </c>
    </row>
    <row r="7" spans="2:14" x14ac:dyDescent="0.2">
      <c r="B7" s="762"/>
      <c r="C7" s="392" t="s">
        <v>66</v>
      </c>
      <c r="D7" s="393">
        <v>0.11332195079154661</v>
      </c>
      <c r="E7" s="393">
        <v>0.14015347471179962</v>
      </c>
      <c r="F7" s="363"/>
      <c r="G7" s="367">
        <v>0.17500150057629882</v>
      </c>
      <c r="H7" s="367">
        <v>0.15523903506366499</v>
      </c>
      <c r="I7" s="363"/>
      <c r="J7" s="394">
        <v>7.7825703584220696E-2</v>
      </c>
      <c r="K7" s="394">
        <v>0.10604205762458108</v>
      </c>
      <c r="L7" s="363"/>
      <c r="M7" s="367"/>
      <c r="N7" s="169"/>
    </row>
    <row r="8" spans="2:14" x14ac:dyDescent="0.2">
      <c r="B8" s="762"/>
      <c r="C8" s="395" t="s">
        <v>11</v>
      </c>
      <c r="D8" s="394">
        <v>3.7909635021752264E-2</v>
      </c>
      <c r="E8" s="394">
        <v>-1.3369056200129847E-4</v>
      </c>
      <c r="F8" s="363"/>
      <c r="G8" s="394">
        <v>5.8269695472150662E-2</v>
      </c>
      <c r="H8" s="394">
        <v>2.4301649528218006E-2</v>
      </c>
      <c r="I8" s="363"/>
      <c r="J8" s="367">
        <v>6.7024266686936063E-2</v>
      </c>
      <c r="K8" s="367">
        <v>0.11335618891680865</v>
      </c>
      <c r="L8" s="363"/>
      <c r="M8" s="367"/>
      <c r="N8" s="169"/>
    </row>
    <row r="9" spans="2:14" ht="13.5" thickBot="1" x14ac:dyDescent="0.25">
      <c r="B9" s="396"/>
      <c r="C9" s="397"/>
      <c r="D9" s="398"/>
      <c r="E9" s="398"/>
      <c r="F9" s="363"/>
      <c r="G9" s="398"/>
      <c r="H9" s="398"/>
      <c r="I9" s="363"/>
      <c r="J9" s="398"/>
      <c r="K9" s="398"/>
      <c r="L9" s="363"/>
      <c r="M9" s="364"/>
      <c r="N9" s="169"/>
    </row>
    <row r="10" spans="2:14" ht="12.75" customHeight="1" x14ac:dyDescent="0.2">
      <c r="B10" s="757" t="s">
        <v>148</v>
      </c>
      <c r="C10" s="399" t="s">
        <v>46</v>
      </c>
      <c r="D10" s="393">
        <v>0.15748559748017166</v>
      </c>
      <c r="E10" s="393">
        <v>0.18000471718181976</v>
      </c>
      <c r="F10" s="400"/>
      <c r="G10" s="393">
        <v>0.21295483817312566</v>
      </c>
      <c r="H10" s="393">
        <v>0.20487232719143678</v>
      </c>
      <c r="I10" s="400"/>
      <c r="J10" s="393">
        <v>0.15312841596102733</v>
      </c>
      <c r="K10" s="393">
        <v>0.19373903466953557</v>
      </c>
      <c r="L10" s="363"/>
      <c r="M10" s="365"/>
      <c r="N10" s="170"/>
    </row>
    <row r="11" spans="2:14" x14ac:dyDescent="0.2">
      <c r="B11" s="758"/>
      <c r="C11" s="395" t="s">
        <v>66</v>
      </c>
      <c r="D11" s="401">
        <v>0.13081635846693906</v>
      </c>
      <c r="E11" s="401">
        <v>0.15992280853144747</v>
      </c>
      <c r="F11" s="363"/>
      <c r="G11" s="401">
        <v>0.19434776261530651</v>
      </c>
      <c r="H11" s="401">
        <v>0.17461952467303177</v>
      </c>
      <c r="I11" s="363"/>
      <c r="J11" s="401">
        <v>9.9766944068044872E-2</v>
      </c>
      <c r="K11" s="401">
        <v>0.12609151559549581</v>
      </c>
      <c r="L11" s="363"/>
      <c r="M11" s="366"/>
      <c r="N11" s="171"/>
    </row>
    <row r="12" spans="2:14" ht="13.5" thickBot="1" x14ac:dyDescent="0.25">
      <c r="B12" s="759"/>
      <c r="C12" s="402" t="s">
        <v>11</v>
      </c>
      <c r="D12" s="405">
        <v>0.19473791047449085</v>
      </c>
      <c r="E12" s="405">
        <v>0.21283087425452529</v>
      </c>
      <c r="F12" s="403"/>
      <c r="G12" s="404">
        <v>0.24253990749201471</v>
      </c>
      <c r="H12" s="404">
        <v>0.26451098868637724</v>
      </c>
      <c r="I12" s="363"/>
      <c r="J12" s="405">
        <v>0.23621538975104639</v>
      </c>
      <c r="K12" s="405">
        <v>0.36667370866077853</v>
      </c>
      <c r="L12" s="403"/>
      <c r="M12" s="404"/>
      <c r="N12" s="404"/>
    </row>
    <row r="13" spans="2:14" x14ac:dyDescent="0.2">
      <c r="I13" s="406"/>
      <c r="M13" s="172"/>
      <c r="N13" s="172"/>
    </row>
    <row r="14" spans="2:14" ht="12.75" customHeight="1" x14ac:dyDescent="0.2">
      <c r="C14" s="173" t="s">
        <v>47</v>
      </c>
      <c r="G14" s="301"/>
    </row>
  </sheetData>
  <mergeCells count="8">
    <mergeCell ref="B10:B12"/>
    <mergeCell ref="M4:N4"/>
    <mergeCell ref="B2:N2"/>
    <mergeCell ref="D4:E4"/>
    <mergeCell ref="G4:H4"/>
    <mergeCell ref="J4:K4"/>
    <mergeCell ref="B6:B8"/>
    <mergeCell ref="B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C2A0A-92F2-442B-B575-47C4A564DF3C}">
  <dimension ref="A1:AA53"/>
  <sheetViews>
    <sheetView showGridLines="0" zoomScale="80" zoomScaleNormal="80" workbookViewId="0">
      <selection sqref="A1:O1"/>
    </sheetView>
  </sheetViews>
  <sheetFormatPr baseColWidth="10" defaultColWidth="9.85546875" defaultRowHeight="11.1" customHeight="1" x14ac:dyDescent="0.2"/>
  <cols>
    <col min="1" max="1" width="32.42578125" style="223" customWidth="1"/>
    <col min="2" max="2" width="1.7109375" style="226" customWidth="1"/>
    <col min="3" max="3" width="12.42578125" style="224" customWidth="1"/>
    <col min="4" max="4" width="13.140625" style="224" customWidth="1"/>
    <col min="5" max="6" width="11.85546875" style="224" customWidth="1"/>
    <col min="7" max="7" width="11.28515625" style="224" customWidth="1"/>
    <col min="8" max="8" width="6.140625" style="224" customWidth="1"/>
    <col min="9" max="9" width="11.140625" style="224" customWidth="1"/>
    <col min="10" max="11" width="11.28515625" style="224" customWidth="1"/>
    <col min="12" max="13" width="11.28515625" style="226" customWidth="1"/>
    <col min="14" max="14" width="4.140625" style="226" customWidth="1"/>
    <col min="15" max="15" width="11.28515625" style="226" customWidth="1"/>
    <col min="16" max="16" width="13.5703125" style="216" customWidth="1"/>
    <col min="17" max="17" width="9.85546875" style="216"/>
    <col min="18" max="18" width="11.28515625" style="216" bestFit="1" customWidth="1"/>
    <col min="19" max="16384" width="9.85546875" style="216"/>
  </cols>
  <sheetData>
    <row r="1" spans="1:27" ht="15" customHeight="1" x14ac:dyDescent="0.2">
      <c r="A1" s="761" t="s">
        <v>75</v>
      </c>
      <c r="B1" s="761"/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215"/>
      <c r="Q1" s="215"/>
      <c r="R1" s="215"/>
    </row>
    <row r="2" spans="1:27" ht="15" customHeight="1" x14ac:dyDescent="0.2">
      <c r="A2" s="761" t="s">
        <v>229</v>
      </c>
      <c r="B2" s="761"/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  <c r="P2" s="217"/>
      <c r="Q2" s="217"/>
      <c r="R2" s="217"/>
    </row>
    <row r="3" spans="1:27" ht="10.5" customHeight="1" x14ac:dyDescent="0.2">
      <c r="A3" s="218"/>
      <c r="B3" s="219"/>
      <c r="C3" s="220"/>
      <c r="D3" s="220"/>
      <c r="E3" s="220"/>
      <c r="F3" s="220"/>
      <c r="G3" s="220"/>
      <c r="H3" s="220"/>
      <c r="I3" s="220"/>
      <c r="J3" s="220"/>
      <c r="K3" s="220"/>
      <c r="L3" s="221"/>
      <c r="M3" s="221"/>
      <c r="N3" s="221"/>
      <c r="O3" s="221"/>
    </row>
    <row r="4" spans="1:27" ht="23.25" customHeight="1" x14ac:dyDescent="0.2">
      <c r="A4" s="808" t="s">
        <v>109</v>
      </c>
      <c r="B4" s="808"/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808"/>
      <c r="O4" s="808"/>
    </row>
    <row r="5" spans="1:27" ht="18" customHeight="1" thickBot="1" x14ac:dyDescent="0.25">
      <c r="A5" s="348"/>
      <c r="B5" s="349"/>
      <c r="C5" s="807" t="s">
        <v>215</v>
      </c>
      <c r="D5" s="807"/>
      <c r="E5" s="807"/>
      <c r="F5" s="807"/>
      <c r="G5" s="807"/>
      <c r="H5" s="349"/>
      <c r="I5" s="809" t="s">
        <v>194</v>
      </c>
      <c r="J5" s="809"/>
      <c r="K5" s="809"/>
      <c r="L5" s="809"/>
      <c r="M5" s="809"/>
      <c r="N5" s="675"/>
      <c r="O5" s="350" t="s">
        <v>63</v>
      </c>
    </row>
    <row r="6" spans="1:27" ht="18" customHeight="1" x14ac:dyDescent="0.2">
      <c r="A6" s="351"/>
      <c r="B6" s="322"/>
      <c r="C6" s="688" t="s">
        <v>51</v>
      </c>
      <c r="D6" s="688" t="s">
        <v>129</v>
      </c>
      <c r="E6" s="688" t="s">
        <v>130</v>
      </c>
      <c r="F6" s="688" t="s">
        <v>52</v>
      </c>
      <c r="G6" s="688" t="s">
        <v>53</v>
      </c>
      <c r="H6" s="349"/>
      <c r="I6" s="352" t="s">
        <v>51</v>
      </c>
      <c r="J6" s="352" t="s">
        <v>129</v>
      </c>
      <c r="K6" s="352" t="s">
        <v>130</v>
      </c>
      <c r="L6" s="352" t="s">
        <v>52</v>
      </c>
      <c r="M6" s="352" t="s">
        <v>53</v>
      </c>
      <c r="N6" s="353"/>
      <c r="O6" s="688" t="s">
        <v>68</v>
      </c>
      <c r="P6" s="232"/>
      <c r="Q6" s="232"/>
      <c r="R6" s="292"/>
      <c r="Z6" s="232"/>
      <c r="AA6" s="292"/>
    </row>
    <row r="7" spans="1:27" ht="18" customHeight="1" x14ac:dyDescent="0.2">
      <c r="A7" s="621" t="s">
        <v>202</v>
      </c>
      <c r="B7" s="322"/>
      <c r="C7" s="689">
        <v>1408.717579923464</v>
      </c>
      <c r="D7" s="689">
        <v>121.673941946306</v>
      </c>
      <c r="E7" s="689">
        <v>376.59261476019401</v>
      </c>
      <c r="F7" s="689">
        <v>145.916530095615</v>
      </c>
      <c r="G7" s="689">
        <v>2052.900666725579</v>
      </c>
      <c r="H7" s="349"/>
      <c r="I7" s="689">
        <v>1348.7914661937239</v>
      </c>
      <c r="J7" s="689">
        <v>104.387653391111</v>
      </c>
      <c r="K7" s="689">
        <v>300.60786348023299</v>
      </c>
      <c r="L7" s="689">
        <v>135.09695943925598</v>
      </c>
      <c r="M7" s="689">
        <v>1888.8839425043236</v>
      </c>
      <c r="N7" s="353"/>
      <c r="O7" s="623">
        <v>8.6832610797568766E-2</v>
      </c>
      <c r="P7" s="232"/>
      <c r="Q7" s="232"/>
      <c r="R7" s="292"/>
      <c r="Z7" s="232"/>
      <c r="AA7" s="292"/>
    </row>
    <row r="8" spans="1:27" ht="18" customHeight="1" x14ac:dyDescent="0.2">
      <c r="A8" s="354" t="s">
        <v>192</v>
      </c>
      <c r="B8" s="322"/>
      <c r="C8" s="619">
        <v>157.58793696901319</v>
      </c>
      <c r="D8" s="619">
        <v>7.66928834464799</v>
      </c>
      <c r="E8" s="619">
        <v>0</v>
      </c>
      <c r="F8" s="619">
        <v>8.9261209480021524</v>
      </c>
      <c r="G8" s="619">
        <v>174.18334626166333</v>
      </c>
      <c r="H8" s="713"/>
      <c r="I8" s="619">
        <v>133.70799798547074</v>
      </c>
      <c r="J8" s="619">
        <v>4.7698662439319497</v>
      </c>
      <c r="K8" s="619">
        <v>0</v>
      </c>
      <c r="L8" s="619">
        <v>8.6975179785181034</v>
      </c>
      <c r="M8" s="619">
        <v>147.17538220792079</v>
      </c>
      <c r="N8" s="353"/>
      <c r="O8" s="624">
        <v>0.18350870674544795</v>
      </c>
      <c r="P8" s="232"/>
      <c r="Q8" s="232"/>
      <c r="R8" s="292"/>
      <c r="Z8" s="251"/>
      <c r="AA8" s="252"/>
    </row>
    <row r="9" spans="1:27" ht="18" customHeight="1" thickBot="1" x14ac:dyDescent="0.25">
      <c r="A9" s="631" t="s">
        <v>191</v>
      </c>
      <c r="B9" s="322"/>
      <c r="C9" s="626">
        <v>136.35488365399982</v>
      </c>
      <c r="D9" s="626">
        <v>6.1066137920714834</v>
      </c>
      <c r="E9" s="626">
        <v>2.747720804364528</v>
      </c>
      <c r="F9" s="626">
        <v>22.488164465014208</v>
      </c>
      <c r="G9" s="626">
        <v>167.69738271545003</v>
      </c>
      <c r="H9" s="349"/>
      <c r="I9" s="626">
        <v>124.21496622642201</v>
      </c>
      <c r="J9" s="626">
        <v>6.4538390428248293</v>
      </c>
      <c r="K9" s="692">
        <v>0.70899442835167703</v>
      </c>
      <c r="L9" s="626">
        <v>20.936084480637525</v>
      </c>
      <c r="M9" s="626">
        <v>152.31388417823604</v>
      </c>
      <c r="N9" s="353"/>
      <c r="O9" s="630">
        <v>0.10099866220476916</v>
      </c>
      <c r="P9" s="232"/>
      <c r="Q9" s="251"/>
      <c r="R9" s="743"/>
      <c r="Z9" s="251"/>
      <c r="AA9" s="252"/>
    </row>
    <row r="10" spans="1:27" ht="18" customHeight="1" thickBot="1" x14ac:dyDescent="0.25">
      <c r="A10" s="632" t="s">
        <v>158</v>
      </c>
      <c r="B10" s="633"/>
      <c r="C10" s="634">
        <v>1702.6604005464769</v>
      </c>
      <c r="D10" s="634">
        <v>135.44984408302548</v>
      </c>
      <c r="E10" s="634">
        <v>379.34033556455853</v>
      </c>
      <c r="F10" s="634">
        <v>177.33081550863136</v>
      </c>
      <c r="G10" s="635">
        <v>2394.7813957026924</v>
      </c>
      <c r="H10" s="636"/>
      <c r="I10" s="634">
        <v>1606.7144304056167</v>
      </c>
      <c r="J10" s="634">
        <v>115.61135867786778</v>
      </c>
      <c r="K10" s="551">
        <v>301.31685790858467</v>
      </c>
      <c r="L10" s="634">
        <v>164.73056189841162</v>
      </c>
      <c r="M10" s="634">
        <v>2188.3732088904808</v>
      </c>
      <c r="N10" s="637"/>
      <c r="O10" s="638">
        <v>9.4320377334934591E-2</v>
      </c>
      <c r="P10" s="232"/>
      <c r="Q10" s="251"/>
      <c r="R10" s="743"/>
      <c r="Z10" s="251"/>
      <c r="AA10" s="252"/>
    </row>
    <row r="11" spans="1:27" ht="18" customHeight="1" x14ac:dyDescent="0.2">
      <c r="A11" s="617" t="s">
        <v>138</v>
      </c>
      <c r="B11" s="355"/>
      <c r="C11" s="694">
        <v>264.7299675959361</v>
      </c>
      <c r="D11" s="694">
        <v>39.236844150604995</v>
      </c>
      <c r="E11" s="694">
        <v>13.955218822502003</v>
      </c>
      <c r="F11" s="694">
        <v>29.634415195926991</v>
      </c>
      <c r="G11" s="689">
        <v>347.55644576497008</v>
      </c>
      <c r="H11" s="349"/>
      <c r="I11" s="694">
        <v>254.581955508146</v>
      </c>
      <c r="J11" s="694">
        <v>33.976633302364</v>
      </c>
      <c r="K11" s="694">
        <v>12.520938730481999</v>
      </c>
      <c r="L11" s="694">
        <v>28.979184582799</v>
      </c>
      <c r="M11" s="694">
        <v>330.058712123791</v>
      </c>
      <c r="N11" s="353"/>
      <c r="O11" s="629">
        <v>5.3014003261990572E-2</v>
      </c>
      <c r="P11" s="232"/>
      <c r="Q11" s="251"/>
      <c r="R11" s="743"/>
      <c r="Z11" s="251"/>
      <c r="AA11" s="252"/>
    </row>
    <row r="12" spans="1:27" ht="18" customHeight="1" x14ac:dyDescent="0.2">
      <c r="A12" s="621" t="s">
        <v>154</v>
      </c>
      <c r="B12" s="355"/>
      <c r="C12" s="620">
        <v>902.35168184999998</v>
      </c>
      <c r="D12" s="620">
        <v>75.200344544000018</v>
      </c>
      <c r="E12" s="620">
        <v>10.215512047000001</v>
      </c>
      <c r="F12" s="620">
        <v>87.372043240000096</v>
      </c>
      <c r="G12" s="620">
        <v>1075.139581681</v>
      </c>
      <c r="H12" s="349"/>
      <c r="I12" s="689">
        <v>854.5739107468421</v>
      </c>
      <c r="J12" s="689">
        <v>66.464426467832112</v>
      </c>
      <c r="K12" s="689">
        <v>10.71139972500016</v>
      </c>
      <c r="L12" s="689">
        <v>84.494562226326025</v>
      </c>
      <c r="M12" s="689">
        <v>1016.2442991660005</v>
      </c>
      <c r="N12" s="353"/>
      <c r="O12" s="624">
        <v>5.795386263257063E-2</v>
      </c>
      <c r="P12" s="232"/>
      <c r="Q12" s="251"/>
      <c r="R12" s="743"/>
    </row>
    <row r="13" spans="1:27" ht="18" customHeight="1" x14ac:dyDescent="0.2">
      <c r="A13" s="622" t="s">
        <v>159</v>
      </c>
      <c r="B13" s="355"/>
      <c r="C13" s="620">
        <v>135.09247539221886</v>
      </c>
      <c r="D13" s="620">
        <v>21.04440310117706</v>
      </c>
      <c r="E13" s="620">
        <v>5.7957722084299998</v>
      </c>
      <c r="F13" s="620">
        <v>16.760325925837769</v>
      </c>
      <c r="G13" s="620">
        <v>178.69297662766371</v>
      </c>
      <c r="H13" s="349"/>
      <c r="I13" s="620">
        <v>139.41084796551041</v>
      </c>
      <c r="J13" s="620">
        <v>16.049929064748788</v>
      </c>
      <c r="K13" s="620">
        <v>3.8471580283162004</v>
      </c>
      <c r="L13" s="620">
        <v>14.603649180443922</v>
      </c>
      <c r="M13" s="620">
        <v>173.91158423901931</v>
      </c>
      <c r="N13" s="353"/>
      <c r="O13" s="624">
        <v>2.7493236920163922E-2</v>
      </c>
      <c r="P13" s="232"/>
      <c r="Q13" s="232"/>
      <c r="R13" s="240"/>
    </row>
    <row r="14" spans="1:27" ht="18" customHeight="1" thickBot="1" x14ac:dyDescent="0.25">
      <c r="A14" s="625" t="s">
        <v>160</v>
      </c>
      <c r="B14" s="355"/>
      <c r="C14" s="620">
        <v>40.558023389681338</v>
      </c>
      <c r="D14" s="620">
        <v>8.7496246355691749</v>
      </c>
      <c r="E14" s="620">
        <v>0</v>
      </c>
      <c r="F14" s="620">
        <v>2.3630518355150962</v>
      </c>
      <c r="G14" s="620">
        <v>51.670699860765609</v>
      </c>
      <c r="H14" s="349"/>
      <c r="I14" s="620">
        <v>39.249215544658227</v>
      </c>
      <c r="J14" s="620">
        <v>5.7395241236286827</v>
      </c>
      <c r="K14" s="620">
        <v>0</v>
      </c>
      <c r="L14" s="620">
        <v>1.6167115357191311</v>
      </c>
      <c r="M14" s="620">
        <v>46.605451204006044</v>
      </c>
      <c r="N14" s="353"/>
      <c r="O14" s="624">
        <v>0.10868360944704625</v>
      </c>
      <c r="P14" s="232"/>
      <c r="Q14" s="232"/>
      <c r="R14" s="240"/>
    </row>
    <row r="15" spans="1:27" ht="18" customHeight="1" thickBot="1" x14ac:dyDescent="0.25">
      <c r="A15" s="632" t="s">
        <v>11</v>
      </c>
      <c r="B15" s="633"/>
      <c r="C15" s="635">
        <v>1342.7321482278362</v>
      </c>
      <c r="D15" s="635">
        <v>144.23121643135124</v>
      </c>
      <c r="E15" s="635">
        <v>29.966503077932003</v>
      </c>
      <c r="F15" s="635">
        <v>136.12983619727996</v>
      </c>
      <c r="G15" s="635">
        <v>1653.0597039343993</v>
      </c>
      <c r="H15" s="636"/>
      <c r="I15" s="635">
        <v>1287.8159297651566</v>
      </c>
      <c r="J15" s="635">
        <v>122.2305129585736</v>
      </c>
      <c r="K15" s="635">
        <v>27.079496483798358</v>
      </c>
      <c r="L15" s="635">
        <v>129.69410752528808</v>
      </c>
      <c r="M15" s="635">
        <v>1566.8200467328165</v>
      </c>
      <c r="N15" s="637"/>
      <c r="O15" s="638">
        <v>5.5041201050122224E-2</v>
      </c>
      <c r="P15" s="232"/>
      <c r="Q15" s="232"/>
      <c r="R15" s="240"/>
    </row>
    <row r="16" spans="1:27" ht="21" customHeight="1" thickBot="1" x14ac:dyDescent="0.25">
      <c r="A16" s="600" t="s">
        <v>55</v>
      </c>
      <c r="B16" s="600"/>
      <c r="C16" s="602">
        <v>3045.3925487743131</v>
      </c>
      <c r="D16" s="602">
        <v>279.68106051437672</v>
      </c>
      <c r="E16" s="602">
        <v>409.30683864249056</v>
      </c>
      <c r="F16" s="602">
        <v>313.46065170591135</v>
      </c>
      <c r="G16" s="602">
        <v>4047.8410996370922</v>
      </c>
      <c r="H16" s="349"/>
      <c r="I16" s="602">
        <v>2894.5303601707733</v>
      </c>
      <c r="J16" s="602">
        <v>237.8418716364414</v>
      </c>
      <c r="K16" s="602">
        <v>328.39635439238305</v>
      </c>
      <c r="L16" s="602">
        <v>294.4246694236997</v>
      </c>
      <c r="M16" s="602">
        <v>3755.1932556232978</v>
      </c>
      <c r="N16" s="353"/>
      <c r="O16" s="603">
        <v>7.7931500216550154E-2</v>
      </c>
      <c r="P16" s="232"/>
      <c r="Q16" s="744"/>
      <c r="R16" s="240"/>
    </row>
    <row r="17" spans="1:27" ht="15" customHeight="1" x14ac:dyDescent="0.2">
      <c r="A17" s="601"/>
      <c r="B17" s="601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32"/>
      <c r="Q17" s="232"/>
      <c r="R17" s="240"/>
    </row>
    <row r="18" spans="1:27" ht="15" customHeight="1" x14ac:dyDescent="0.2">
      <c r="A18" s="359" t="s">
        <v>131</v>
      </c>
      <c r="B18" s="248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32"/>
      <c r="Q18" s="232"/>
      <c r="R18" s="240"/>
    </row>
    <row r="19" spans="1:27" ht="17.25" customHeight="1" x14ac:dyDescent="0.2">
      <c r="A19" s="359" t="s">
        <v>132</v>
      </c>
      <c r="B19" s="248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Q19" s="232"/>
      <c r="R19" s="240"/>
    </row>
    <row r="20" spans="1:27" ht="17.25" customHeight="1" x14ac:dyDescent="0.2">
      <c r="A20" s="359" t="s">
        <v>236</v>
      </c>
      <c r="B20" s="248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Q20" s="232"/>
      <c r="R20" s="240"/>
    </row>
    <row r="21" spans="1:27" ht="23.25" customHeight="1" x14ac:dyDescent="0.2"/>
    <row r="22" spans="1:27" ht="18" customHeight="1" x14ac:dyDescent="0.2">
      <c r="A22" s="615" t="s">
        <v>110</v>
      </c>
      <c r="B22" s="614"/>
      <c r="C22" s="614"/>
      <c r="D22" s="614"/>
      <c r="E22" s="614"/>
      <c r="F22" s="614"/>
      <c r="G22" s="614"/>
      <c r="H22" s="614"/>
      <c r="I22" s="614"/>
      <c r="J22" s="614"/>
      <c r="K22" s="614"/>
      <c r="L22" s="614"/>
      <c r="M22" s="614"/>
      <c r="N22" s="614"/>
      <c r="O22" s="614"/>
    </row>
    <row r="23" spans="1:27" ht="18" customHeight="1" thickBot="1" x14ac:dyDescent="0.25">
      <c r="A23" s="348"/>
      <c r="B23" s="349"/>
      <c r="C23" s="807" t="s">
        <v>215</v>
      </c>
      <c r="D23" s="807"/>
      <c r="E23" s="807"/>
      <c r="F23" s="807"/>
      <c r="G23" s="807"/>
      <c r="H23" s="349"/>
      <c r="I23" s="809" t="s">
        <v>194</v>
      </c>
      <c r="J23" s="809"/>
      <c r="K23" s="809"/>
      <c r="L23" s="809"/>
      <c r="M23" s="809"/>
      <c r="N23" s="675"/>
      <c r="O23" s="350" t="s">
        <v>63</v>
      </c>
      <c r="P23" s="232"/>
      <c r="S23" s="293"/>
      <c r="Z23" s="232"/>
      <c r="AA23" s="292"/>
    </row>
    <row r="24" spans="1:27" ht="18" customHeight="1" x14ac:dyDescent="0.2">
      <c r="A24" s="351"/>
      <c r="B24" s="322"/>
      <c r="C24" s="688" t="s">
        <v>51</v>
      </c>
      <c r="D24" s="800" t="s">
        <v>111</v>
      </c>
      <c r="E24" s="800"/>
      <c r="F24" s="688" t="s">
        <v>52</v>
      </c>
      <c r="G24" s="688" t="s">
        <v>53</v>
      </c>
      <c r="H24" s="349"/>
      <c r="I24" s="352" t="s">
        <v>51</v>
      </c>
      <c r="J24" s="800" t="s">
        <v>112</v>
      </c>
      <c r="K24" s="800"/>
      <c r="L24" s="352" t="s">
        <v>52</v>
      </c>
      <c r="M24" s="352" t="s">
        <v>53</v>
      </c>
      <c r="N24" s="353"/>
      <c r="O24" s="688" t="s">
        <v>68</v>
      </c>
      <c r="P24" s="232"/>
      <c r="Q24" s="232"/>
      <c r="R24" s="292"/>
      <c r="Z24" s="232"/>
      <c r="AA24" s="292"/>
    </row>
    <row r="25" spans="1:27" s="253" customFormat="1" ht="18" customHeight="1" x14ac:dyDescent="0.2">
      <c r="A25" s="621" t="s">
        <v>202</v>
      </c>
      <c r="B25" s="322"/>
      <c r="C25" s="689">
        <v>7835.6671268635728</v>
      </c>
      <c r="D25" s="801">
        <v>866.37175107296105</v>
      </c>
      <c r="E25" s="801"/>
      <c r="F25" s="689">
        <v>1026.935315270546</v>
      </c>
      <c r="G25" s="689">
        <v>9728.9741932070792</v>
      </c>
      <c r="H25" s="349"/>
      <c r="I25" s="689">
        <v>7569.7720997759907</v>
      </c>
      <c r="J25" s="801">
        <v>739.51705742040895</v>
      </c>
      <c r="K25" s="801"/>
      <c r="L25" s="689">
        <v>967.08559993297604</v>
      </c>
      <c r="M25" s="689">
        <v>9276.3747571293752</v>
      </c>
      <c r="N25" s="353"/>
      <c r="O25" s="623">
        <v>4.8790551042567243E-2</v>
      </c>
      <c r="P25" s="251"/>
      <c r="Q25" s="232"/>
      <c r="R25" s="292"/>
      <c r="Z25" s="232"/>
      <c r="AA25" s="252"/>
    </row>
    <row r="26" spans="1:27" ht="18" customHeight="1" x14ac:dyDescent="0.2">
      <c r="A26" s="354" t="s">
        <v>192</v>
      </c>
      <c r="B26" s="322"/>
      <c r="C26" s="619">
        <v>1179.751794411063</v>
      </c>
      <c r="D26" s="802">
        <v>56.882615000024003</v>
      </c>
      <c r="E26" s="802">
        <v>216.32425384993297</v>
      </c>
      <c r="F26" s="619">
        <v>91.914045663986997</v>
      </c>
      <c r="G26" s="732">
        <v>1328.5484550750741</v>
      </c>
      <c r="H26" s="636"/>
      <c r="I26" s="619">
        <v>1027.337487196892</v>
      </c>
      <c r="J26" s="802">
        <v>47.975095999823999</v>
      </c>
      <c r="K26" s="802"/>
      <c r="L26" s="619">
        <v>85.531407858337019</v>
      </c>
      <c r="M26" s="732">
        <v>1160.8439910550528</v>
      </c>
      <c r="N26" s="637"/>
      <c r="O26" s="624">
        <v>0.14446770221690186</v>
      </c>
      <c r="P26" s="232"/>
      <c r="Q26" s="232"/>
      <c r="R26" s="292"/>
      <c r="Z26" s="232"/>
      <c r="AA26" s="252"/>
    </row>
    <row r="27" spans="1:27" ht="18" customHeight="1" thickBot="1" x14ac:dyDescent="0.25">
      <c r="A27" s="631" t="s">
        <v>191</v>
      </c>
      <c r="B27" s="322"/>
      <c r="C27" s="692">
        <v>996.36385131173006</v>
      </c>
      <c r="D27" s="798">
        <v>53.646352000402004</v>
      </c>
      <c r="E27" s="798"/>
      <c r="F27" s="690">
        <v>237.34023292727386</v>
      </c>
      <c r="G27" s="690">
        <v>1287.350436239406</v>
      </c>
      <c r="H27" s="349"/>
      <c r="I27" s="690">
        <v>920.51891498750456</v>
      </c>
      <c r="J27" s="798">
        <v>38.771766022362009</v>
      </c>
      <c r="K27" s="798"/>
      <c r="L27" s="690">
        <v>236.66544647035298</v>
      </c>
      <c r="M27" s="690">
        <v>1195.9561274802195</v>
      </c>
      <c r="N27" s="353"/>
      <c r="O27" s="630">
        <v>7.6419449392133521E-2</v>
      </c>
      <c r="P27" s="232"/>
      <c r="Q27" s="251"/>
      <c r="R27" s="252"/>
      <c r="Z27" s="232"/>
      <c r="AA27" s="252"/>
    </row>
    <row r="28" spans="1:27" ht="18" customHeight="1" thickBot="1" x14ac:dyDescent="0.25">
      <c r="A28" s="632" t="s">
        <v>158</v>
      </c>
      <c r="B28" s="633"/>
      <c r="C28" s="691">
        <v>10011.782772586364</v>
      </c>
      <c r="D28" s="810">
        <v>976.900718073387</v>
      </c>
      <c r="E28" s="810"/>
      <c r="F28" s="693">
        <v>1356.1895938618068</v>
      </c>
      <c r="G28" s="693">
        <v>12344.873084521558</v>
      </c>
      <c r="H28" s="636"/>
      <c r="I28" s="691">
        <v>9517.6285019603874</v>
      </c>
      <c r="J28" s="803">
        <v>826.2639194425949</v>
      </c>
      <c r="K28" s="803"/>
      <c r="L28" s="693">
        <v>1289.2824542616661</v>
      </c>
      <c r="M28" s="693">
        <v>11633.174875664648</v>
      </c>
      <c r="N28" s="637"/>
      <c r="O28" s="638">
        <v>6.1178329773560414E-2</v>
      </c>
      <c r="P28" s="232"/>
      <c r="Q28" s="251"/>
      <c r="R28" s="252"/>
      <c r="Z28" s="232"/>
      <c r="AA28" s="252"/>
    </row>
    <row r="29" spans="1:27" ht="18" customHeight="1" x14ac:dyDescent="0.2">
      <c r="A29" s="617" t="s">
        <v>138</v>
      </c>
      <c r="B29" s="355"/>
      <c r="C29" s="689">
        <v>1942.5270371247489</v>
      </c>
      <c r="D29" s="801">
        <v>411.81146531235299</v>
      </c>
      <c r="E29" s="801"/>
      <c r="F29" s="694">
        <v>302.16906943513902</v>
      </c>
      <c r="G29" s="694">
        <v>2656.507571872241</v>
      </c>
      <c r="H29" s="349"/>
      <c r="I29" s="689">
        <v>1834.3721628588798</v>
      </c>
      <c r="J29" s="804">
        <v>361.49479923293399</v>
      </c>
      <c r="K29" s="804"/>
      <c r="L29" s="694">
        <v>307.84856009672296</v>
      </c>
      <c r="M29" s="694">
        <v>2503.7155221885369</v>
      </c>
      <c r="N29" s="353"/>
      <c r="O29" s="629">
        <v>6.1026122308874164E-2</v>
      </c>
      <c r="P29" s="232"/>
      <c r="Q29" s="251"/>
      <c r="R29" s="252"/>
      <c r="Z29" s="232"/>
      <c r="AA29" s="240"/>
    </row>
    <row r="30" spans="1:27" ht="18" x14ac:dyDescent="0.2">
      <c r="A30" s="621" t="s">
        <v>154</v>
      </c>
      <c r="B30" s="355"/>
      <c r="C30" s="689">
        <v>5887.6738032339999</v>
      </c>
      <c r="D30" s="801">
        <v>655.10666562999995</v>
      </c>
      <c r="E30" s="801"/>
      <c r="F30" s="689">
        <v>981.09077607199993</v>
      </c>
      <c r="G30" s="689">
        <v>7523.871244936</v>
      </c>
      <c r="H30" s="349"/>
      <c r="I30" s="689">
        <v>5478.534164532346</v>
      </c>
      <c r="J30" s="801">
        <v>581.61607700185505</v>
      </c>
      <c r="K30" s="801"/>
      <c r="L30" s="689">
        <v>954.3189599287939</v>
      </c>
      <c r="M30" s="689">
        <v>7014.4692014629945</v>
      </c>
      <c r="N30" s="353"/>
      <c r="O30" s="624">
        <v>7.2621609539145204E-2</v>
      </c>
      <c r="P30" s="232"/>
      <c r="Q30" s="251"/>
      <c r="R30" s="252"/>
    </row>
    <row r="31" spans="1:27" ht="18" customHeight="1" x14ac:dyDescent="0.2">
      <c r="A31" s="622" t="s">
        <v>159</v>
      </c>
      <c r="B31" s="355"/>
      <c r="C31" s="689">
        <v>689.841283782</v>
      </c>
      <c r="D31" s="801">
        <v>135.17085</v>
      </c>
      <c r="E31" s="801"/>
      <c r="F31" s="689">
        <v>149.34813399999999</v>
      </c>
      <c r="G31" s="689">
        <v>974.36026778199994</v>
      </c>
      <c r="H31" s="349"/>
      <c r="I31" s="689">
        <v>713.60643262000008</v>
      </c>
      <c r="J31" s="801">
        <v>103.81936</v>
      </c>
      <c r="K31" s="801"/>
      <c r="L31" s="689">
        <v>122.034705</v>
      </c>
      <c r="M31" s="689">
        <v>939.46049762000007</v>
      </c>
      <c r="N31" s="353"/>
      <c r="O31" s="624">
        <v>3.7148736163376661E-2</v>
      </c>
      <c r="P31" s="232"/>
      <c r="Q31" s="232"/>
      <c r="R31" s="240"/>
    </row>
    <row r="32" spans="1:27" ht="18" customHeight="1" thickBot="1" x14ac:dyDescent="0.25">
      <c r="A32" s="625" t="s">
        <v>160</v>
      </c>
      <c r="B32" s="355"/>
      <c r="C32" s="692">
        <v>190.69726293000002</v>
      </c>
      <c r="D32" s="797">
        <v>32.621684999999999</v>
      </c>
      <c r="E32" s="797"/>
      <c r="F32" s="690">
        <v>20.271193999999987</v>
      </c>
      <c r="G32" s="692">
        <v>243.59014193000002</v>
      </c>
      <c r="H32" s="349"/>
      <c r="I32" s="692">
        <v>187.26458521000001</v>
      </c>
      <c r="J32" s="798">
        <v>22.363477</v>
      </c>
      <c r="K32" s="798"/>
      <c r="L32" s="690">
        <v>14.603456999999999</v>
      </c>
      <c r="M32" s="692">
        <v>224.23151920999999</v>
      </c>
      <c r="N32" s="353"/>
      <c r="O32" s="624">
        <v>8.6333191641403628E-2</v>
      </c>
      <c r="P32" s="232"/>
      <c r="Q32" s="232"/>
      <c r="R32" s="240"/>
    </row>
    <row r="33" spans="1:18" ht="16.899999999999999" customHeight="1" thickBot="1" x14ac:dyDescent="0.25">
      <c r="A33" s="632" t="s">
        <v>11</v>
      </c>
      <c r="B33" s="633"/>
      <c r="C33" s="691">
        <v>8710.7393870707474</v>
      </c>
      <c r="D33" s="798">
        <v>1234.710665942353</v>
      </c>
      <c r="E33" s="798"/>
      <c r="F33" s="691">
        <v>1452.8791735071388</v>
      </c>
      <c r="G33" s="690">
        <v>11398.32922652024</v>
      </c>
      <c r="H33" s="636"/>
      <c r="I33" s="691">
        <v>8213.7773452212241</v>
      </c>
      <c r="J33" s="803">
        <v>1069.293713234789</v>
      </c>
      <c r="K33" s="803"/>
      <c r="L33" s="693">
        <v>1398.8056820255167</v>
      </c>
      <c r="M33" s="691">
        <v>10681.87674048153</v>
      </c>
      <c r="N33" s="637"/>
      <c r="O33" s="638">
        <v>6.7071779935780507E-2</v>
      </c>
      <c r="Q33" s="232"/>
      <c r="R33" s="240"/>
    </row>
    <row r="34" spans="1:18" ht="24.95" customHeight="1" thickBot="1" x14ac:dyDescent="0.25">
      <c r="A34" s="600" t="s">
        <v>55</v>
      </c>
      <c r="B34" s="600"/>
      <c r="C34" s="602">
        <v>18722.522159657114</v>
      </c>
      <c r="D34" s="799">
        <v>2211.61138401574</v>
      </c>
      <c r="E34" s="799">
        <v>0</v>
      </c>
      <c r="F34" s="602">
        <v>2809.0687673689454</v>
      </c>
      <c r="G34" s="682">
        <v>23743.202311041798</v>
      </c>
      <c r="H34" s="349"/>
      <c r="I34" s="602">
        <v>17731.40584718161</v>
      </c>
      <c r="J34" s="799">
        <v>1895.5576326773839</v>
      </c>
      <c r="K34" s="799">
        <v>0</v>
      </c>
      <c r="L34" s="687">
        <v>2688.0881362871828</v>
      </c>
      <c r="M34" s="602">
        <v>22315.051616146178</v>
      </c>
      <c r="N34" s="353"/>
      <c r="O34" s="603">
        <v>6.3999434976089065E-2</v>
      </c>
      <c r="Q34" s="232"/>
      <c r="R34" s="240"/>
    </row>
    <row r="35" spans="1:18" ht="18" customHeight="1" x14ac:dyDescent="0.2">
      <c r="A35" s="639"/>
      <c r="B35" s="640"/>
      <c r="K35" s="805"/>
      <c r="L35" s="806"/>
    </row>
    <row r="36" spans="1:18" ht="18" customHeight="1" x14ac:dyDescent="0.2">
      <c r="A36" s="615" t="s">
        <v>59</v>
      </c>
      <c r="B36" s="615"/>
      <c r="C36" s="615"/>
      <c r="D36" s="615"/>
      <c r="E36" s="615"/>
      <c r="F36" s="255"/>
      <c r="G36" s="255"/>
      <c r="H36" s="255"/>
      <c r="I36" s="255"/>
      <c r="J36" s="255"/>
      <c r="K36" s="255"/>
      <c r="L36" s="255"/>
      <c r="M36" s="255"/>
      <c r="N36" s="255"/>
      <c r="O36" s="255"/>
    </row>
    <row r="37" spans="1:18" ht="18" customHeight="1" thickBot="1" x14ac:dyDescent="0.3">
      <c r="A37" s="616" t="s">
        <v>60</v>
      </c>
      <c r="C37" s="596" t="s">
        <v>215</v>
      </c>
      <c r="D37" s="598" t="s">
        <v>194</v>
      </c>
      <c r="E37" s="599" t="s">
        <v>68</v>
      </c>
    </row>
    <row r="38" spans="1:18" ht="18" customHeight="1" x14ac:dyDescent="0.2">
      <c r="A38" s="676" t="s">
        <v>156</v>
      </c>
      <c r="B38" s="260"/>
      <c r="C38" s="647">
        <v>122614.65625126999</v>
      </c>
      <c r="D38" s="597">
        <v>106911.39484889001</v>
      </c>
      <c r="E38" s="362">
        <v>0.14688108245688114</v>
      </c>
    </row>
    <row r="39" spans="1:18" ht="18" customHeight="1" x14ac:dyDescent="0.2">
      <c r="A39" s="358" t="s">
        <v>192</v>
      </c>
      <c r="B39" s="260"/>
      <c r="C39" s="357">
        <v>13016.395863150403</v>
      </c>
      <c r="D39" s="648">
        <v>12059.320055737819</v>
      </c>
      <c r="E39" s="649">
        <v>7.9363994237569679E-2</v>
      </c>
    </row>
    <row r="40" spans="1:18" ht="18" customHeight="1" thickBot="1" x14ac:dyDescent="0.25">
      <c r="A40" s="646" t="s">
        <v>191</v>
      </c>
      <c r="B40" s="260"/>
      <c r="C40" s="651">
        <v>13731.209565759411</v>
      </c>
      <c r="D40" s="651">
        <v>12031.176501206464</v>
      </c>
      <c r="E40" s="652">
        <v>0.14130231273578864</v>
      </c>
    </row>
    <row r="41" spans="1:18" ht="21.75" customHeight="1" thickBot="1" x14ac:dyDescent="0.25">
      <c r="A41" s="653" t="s">
        <v>158</v>
      </c>
      <c r="B41" s="654"/>
      <c r="C41" s="655">
        <v>149362.2616801798</v>
      </c>
      <c r="D41" s="656">
        <v>131001.89140583429</v>
      </c>
      <c r="E41" s="657">
        <v>0.14015347471179962</v>
      </c>
    </row>
    <row r="42" spans="1:18" ht="18" customHeight="1" x14ac:dyDescent="0.2">
      <c r="A42" s="358" t="s">
        <v>138</v>
      </c>
      <c r="B42" s="260"/>
      <c r="C42" s="647">
        <v>17679.592663408082</v>
      </c>
      <c r="D42" s="597">
        <v>16799.508883280785</v>
      </c>
      <c r="E42" s="645">
        <v>5.2387470743455733E-2</v>
      </c>
      <c r="P42" s="755"/>
    </row>
    <row r="43" spans="1:18" ht="18" customHeight="1" x14ac:dyDescent="0.2">
      <c r="A43" s="621" t="s">
        <v>200</v>
      </c>
      <c r="B43" s="260"/>
      <c r="C43" s="357">
        <v>66963.000455805712</v>
      </c>
      <c r="D43" s="648">
        <v>63944.22620839173</v>
      </c>
      <c r="E43" s="649">
        <v>4.7209489056539988E-2</v>
      </c>
    </row>
    <row r="44" spans="1:18" ht="18" customHeight="1" x14ac:dyDescent="0.2">
      <c r="A44" s="621" t="s">
        <v>159</v>
      </c>
      <c r="B44" s="260"/>
      <c r="C44" s="650">
        <v>6667.768831094485</v>
      </c>
      <c r="D44" s="648">
        <v>10916.76159209773</v>
      </c>
      <c r="E44" s="649">
        <v>-0.38921732650816021</v>
      </c>
    </row>
    <row r="45" spans="1:18" ht="18" customHeight="1" thickBot="1" x14ac:dyDescent="0.25">
      <c r="A45" s="358" t="s">
        <v>160</v>
      </c>
      <c r="B45" s="260"/>
      <c r="C45" s="642">
        <v>4415.26247894472</v>
      </c>
      <c r="D45" s="651">
        <v>4077.9270691594174</v>
      </c>
      <c r="E45" s="652">
        <v>8.2722276309575404E-2</v>
      </c>
    </row>
    <row r="46" spans="1:18" ht="20.45" customHeight="1" thickBot="1" x14ac:dyDescent="0.25">
      <c r="A46" s="658" t="s">
        <v>11</v>
      </c>
      <c r="B46" s="654"/>
      <c r="C46" s="655">
        <v>95725.624429252988</v>
      </c>
      <c r="D46" s="659">
        <v>95738.423752929652</v>
      </c>
      <c r="E46" s="660">
        <v>-1.336905620014095E-4</v>
      </c>
      <c r="G46" s="249"/>
    </row>
    <row r="47" spans="1:18" ht="18.600000000000001" customHeight="1" thickBot="1" x14ac:dyDescent="0.25">
      <c r="A47" s="641" t="s">
        <v>55</v>
      </c>
      <c r="B47" s="604"/>
      <c r="C47" s="605">
        <v>245087.88610943279</v>
      </c>
      <c r="D47" s="643">
        <v>226740.31515876396</v>
      </c>
      <c r="E47" s="644">
        <v>8.0918873813074832E-2</v>
      </c>
      <c r="F47" s="349"/>
    </row>
    <row r="48" spans="1:18" ht="11.1" customHeight="1" x14ac:dyDescent="0.2">
      <c r="C48" s="349"/>
      <c r="D48" s="349"/>
      <c r="E48" s="349"/>
      <c r="F48" s="349"/>
    </row>
    <row r="49" spans="1:17" ht="16.899999999999999" customHeight="1" x14ac:dyDescent="0.2">
      <c r="A49" s="359" t="s">
        <v>201</v>
      </c>
      <c r="C49" s="349"/>
      <c r="D49" s="349"/>
      <c r="E49" s="349"/>
    </row>
    <row r="50" spans="1:17" ht="15.6" customHeight="1" x14ac:dyDescent="0.2">
      <c r="A50" s="385" t="s">
        <v>231</v>
      </c>
    </row>
    <row r="51" spans="1:17" ht="11.1" customHeight="1" x14ac:dyDescent="0.2">
      <c r="A51" s="360"/>
    </row>
    <row r="53" spans="1:17" ht="11.1" customHeight="1" x14ac:dyDescent="0.2">
      <c r="Q53" s="714"/>
    </row>
  </sheetData>
  <mergeCells count="30">
    <mergeCell ref="D33:E33"/>
    <mergeCell ref="J33:K33"/>
    <mergeCell ref="D34:E34"/>
    <mergeCell ref="J34:K34"/>
    <mergeCell ref="K35:L35"/>
    <mergeCell ref="D30:E30"/>
    <mergeCell ref="J30:K30"/>
    <mergeCell ref="D31:E31"/>
    <mergeCell ref="J31:K31"/>
    <mergeCell ref="D32:E32"/>
    <mergeCell ref="J32:K32"/>
    <mergeCell ref="D27:E27"/>
    <mergeCell ref="J27:K27"/>
    <mergeCell ref="D28:E28"/>
    <mergeCell ref="J28:K28"/>
    <mergeCell ref="D29:E29"/>
    <mergeCell ref="J29:K29"/>
    <mergeCell ref="D24:E24"/>
    <mergeCell ref="J24:K24"/>
    <mergeCell ref="D25:E25"/>
    <mergeCell ref="J25:K25"/>
    <mergeCell ref="D26:E26"/>
    <mergeCell ref="J26:K26"/>
    <mergeCell ref="C23:G23"/>
    <mergeCell ref="I23:M23"/>
    <mergeCell ref="A1:O1"/>
    <mergeCell ref="A2:O2"/>
    <mergeCell ref="A4:O4"/>
    <mergeCell ref="C5:G5"/>
    <mergeCell ref="I5:M5"/>
  </mergeCells>
  <pageMargins left="0.7" right="0.7" top="0.75" bottom="0.75" header="0.3" footer="0.3"/>
  <pageSetup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9"/>
  <sheetViews>
    <sheetView showGridLines="0" workbookViewId="0">
      <selection activeCell="G19" sqref="G19"/>
    </sheetView>
  </sheetViews>
  <sheetFormatPr baseColWidth="10" defaultColWidth="9.85546875" defaultRowHeight="11.1" customHeight="1" x14ac:dyDescent="0.2"/>
  <cols>
    <col min="1" max="1" width="32.42578125" style="223" customWidth="1"/>
    <col min="2" max="2" width="1.7109375" style="226" customWidth="1"/>
    <col min="3" max="3" width="11.28515625" style="224" customWidth="1"/>
    <col min="4" max="4" width="13.140625" style="224" customWidth="1"/>
    <col min="5" max="7" width="11.28515625" style="224" customWidth="1"/>
    <col min="8" max="8" width="2.7109375" style="224" customWidth="1"/>
    <col min="9" max="10" width="11.28515625" style="224" customWidth="1"/>
    <col min="11" max="13" width="11.28515625" style="226" customWidth="1"/>
    <col min="14" max="14" width="3" style="226" customWidth="1"/>
    <col min="15" max="15" width="10.5703125" style="226" customWidth="1"/>
    <col min="16" max="16" width="13.5703125" style="216" customWidth="1"/>
    <col min="17" max="16384" width="9.85546875" style="216"/>
  </cols>
  <sheetData>
    <row r="1" spans="1:18" ht="14.25" customHeight="1" x14ac:dyDescent="0.2">
      <c r="A1" s="815" t="s">
        <v>75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215"/>
      <c r="Q1" s="215"/>
      <c r="R1" s="215"/>
    </row>
    <row r="2" spans="1:18" ht="16.5" customHeight="1" x14ac:dyDescent="0.2">
      <c r="A2" s="815" t="s">
        <v>87</v>
      </c>
      <c r="B2" s="815"/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815"/>
      <c r="O2" s="815"/>
      <c r="P2" s="217"/>
      <c r="Q2" s="217"/>
      <c r="R2" s="217"/>
    </row>
    <row r="3" spans="1:18" ht="10.5" customHeight="1" x14ac:dyDescent="0.2">
      <c r="A3" s="218"/>
      <c r="B3" s="219"/>
      <c r="C3" s="220"/>
      <c r="D3" s="220"/>
      <c r="E3" s="220"/>
      <c r="F3" s="220"/>
      <c r="G3" s="220"/>
      <c r="H3" s="220"/>
      <c r="I3" s="220"/>
      <c r="J3" s="220"/>
      <c r="K3" s="221"/>
      <c r="L3" s="221"/>
      <c r="M3" s="221"/>
      <c r="N3" s="221"/>
      <c r="O3" s="222"/>
    </row>
    <row r="4" spans="1:18" ht="23.25" customHeight="1" thickBot="1" x14ac:dyDescent="0.25">
      <c r="A4" s="816" t="s">
        <v>54</v>
      </c>
      <c r="B4" s="816"/>
      <c r="C4" s="816"/>
      <c r="D4" s="816"/>
      <c r="E4" s="816"/>
      <c r="F4" s="816"/>
      <c r="G4" s="816"/>
      <c r="H4" s="816"/>
      <c r="I4" s="816"/>
      <c r="J4" s="816"/>
      <c r="K4" s="816"/>
      <c r="L4" s="816"/>
      <c r="M4" s="816"/>
      <c r="N4" s="816"/>
      <c r="O4" s="816"/>
    </row>
    <row r="5" spans="1:18" ht="15" customHeight="1" x14ac:dyDescent="0.2">
      <c r="B5" s="224"/>
      <c r="C5" s="813" t="s">
        <v>41</v>
      </c>
      <c r="D5" s="813"/>
      <c r="E5" s="813"/>
      <c r="F5" s="813"/>
      <c r="G5" s="813"/>
      <c r="H5" s="225"/>
      <c r="I5" s="813" t="s">
        <v>71</v>
      </c>
      <c r="J5" s="813"/>
      <c r="K5" s="813"/>
      <c r="L5" s="813"/>
      <c r="M5" s="813"/>
      <c r="O5" s="227" t="s">
        <v>63</v>
      </c>
    </row>
    <row r="6" spans="1:18" ht="15" customHeight="1" x14ac:dyDescent="0.2">
      <c r="A6" s="228"/>
      <c r="B6" s="229"/>
      <c r="C6" s="230" t="s">
        <v>51</v>
      </c>
      <c r="D6" s="230" t="s">
        <v>61</v>
      </c>
      <c r="E6" s="230" t="s">
        <v>62</v>
      </c>
      <c r="F6" s="230" t="s">
        <v>52</v>
      </c>
      <c r="G6" s="230" t="s">
        <v>53</v>
      </c>
      <c r="H6" s="231"/>
      <c r="I6" s="230" t="s">
        <v>51</v>
      </c>
      <c r="J6" s="230" t="s">
        <v>61</v>
      </c>
      <c r="K6" s="230" t="s">
        <v>62</v>
      </c>
      <c r="L6" s="230" t="s">
        <v>52</v>
      </c>
      <c r="M6" s="230" t="s">
        <v>53</v>
      </c>
      <c r="N6" s="232"/>
      <c r="O6" s="233" t="s">
        <v>68</v>
      </c>
      <c r="P6" s="232"/>
      <c r="Q6" s="234"/>
      <c r="R6" s="234"/>
    </row>
    <row r="7" spans="1:18" ht="15" customHeight="1" x14ac:dyDescent="0.2">
      <c r="A7" s="235" t="s">
        <v>156</v>
      </c>
      <c r="B7" s="229"/>
      <c r="C7" s="236">
        <v>1348.7874795286134</v>
      </c>
      <c r="D7" s="236">
        <v>102.94644582571998</v>
      </c>
      <c r="E7" s="236">
        <v>279.00265227466207</v>
      </c>
      <c r="F7" s="236">
        <v>119.46996694924093</v>
      </c>
      <c r="G7" s="236">
        <v>1850.2065445782364</v>
      </c>
      <c r="H7" s="237"/>
      <c r="I7" s="236">
        <v>1345.9936250446062</v>
      </c>
      <c r="J7" s="236">
        <v>98.369324605468051</v>
      </c>
      <c r="K7" s="236">
        <v>289.28269844361887</v>
      </c>
      <c r="L7" s="236">
        <v>111.31731108283299</v>
      </c>
      <c r="M7" s="236">
        <v>1844.9629591765261</v>
      </c>
      <c r="N7" s="238"/>
      <c r="O7" s="239">
        <v>2.8421087673493606E-3</v>
      </c>
      <c r="P7" s="232"/>
      <c r="Q7" s="232"/>
      <c r="R7" s="240"/>
    </row>
    <row r="8" spans="1:18" ht="15" customHeight="1" x14ac:dyDescent="0.2">
      <c r="A8" s="235" t="s">
        <v>157</v>
      </c>
      <c r="B8" s="229"/>
      <c r="C8" s="236">
        <v>182.4451296019995</v>
      </c>
      <c r="D8" s="236">
        <v>11.073881403545537</v>
      </c>
      <c r="E8" s="236">
        <v>0.62352272730000002</v>
      </c>
      <c r="F8" s="236">
        <v>20.606453537057085</v>
      </c>
      <c r="G8" s="236">
        <v>214.74898726990213</v>
      </c>
      <c r="H8" s="237"/>
      <c r="I8" s="236">
        <v>142.76398875339703</v>
      </c>
      <c r="J8" s="236">
        <v>10.466978845332001</v>
      </c>
      <c r="K8" s="236">
        <v>0.61412972379999997</v>
      </c>
      <c r="L8" s="236">
        <v>19.110860696570015</v>
      </c>
      <c r="M8" s="236">
        <v>172.95595801909906</v>
      </c>
      <c r="N8" s="238"/>
      <c r="O8" s="239">
        <v>0.24163971990018407</v>
      </c>
      <c r="P8" s="232"/>
      <c r="Q8" s="232"/>
      <c r="R8" s="240"/>
    </row>
    <row r="9" spans="1:18" ht="15" customHeight="1" x14ac:dyDescent="0.2">
      <c r="A9" s="241" t="s">
        <v>158</v>
      </c>
      <c r="B9" s="229"/>
      <c r="C9" s="242">
        <v>1531.2326091306129</v>
      </c>
      <c r="D9" s="242">
        <v>114.02032722926552</v>
      </c>
      <c r="E9" s="242">
        <v>279.62617500196205</v>
      </c>
      <c r="F9" s="242">
        <v>140.07642048629802</v>
      </c>
      <c r="G9" s="242">
        <v>2064.9555318481384</v>
      </c>
      <c r="H9" s="237"/>
      <c r="I9" s="242">
        <v>1488.7576137980031</v>
      </c>
      <c r="J9" s="242">
        <v>108.83630345080005</v>
      </c>
      <c r="K9" s="242">
        <v>289.89682816741885</v>
      </c>
      <c r="L9" s="242">
        <v>130.42817177940299</v>
      </c>
      <c r="M9" s="242">
        <v>2017.918917195625</v>
      </c>
      <c r="N9" s="238"/>
      <c r="O9" s="243">
        <v>2.3309467120652183E-2</v>
      </c>
      <c r="P9" s="232"/>
      <c r="Q9" s="232"/>
      <c r="R9" s="240"/>
    </row>
    <row r="10" spans="1:18" ht="15" customHeight="1" x14ac:dyDescent="0.2">
      <c r="A10" s="235" t="s">
        <v>138</v>
      </c>
      <c r="B10" s="244"/>
      <c r="C10" s="236">
        <v>207.63263895840572</v>
      </c>
      <c r="D10" s="236">
        <v>26.649514448966563</v>
      </c>
      <c r="E10" s="236">
        <v>19.639867220228119</v>
      </c>
      <c r="F10" s="236">
        <v>17.51671652906278</v>
      </c>
      <c r="G10" s="236">
        <v>271.43873715666319</v>
      </c>
      <c r="H10" s="237"/>
      <c r="I10" s="236">
        <v>199.71164529589367</v>
      </c>
      <c r="J10" s="236">
        <v>24.444750049377006</v>
      </c>
      <c r="K10" s="236">
        <v>18.603379860361041</v>
      </c>
      <c r="L10" s="236">
        <v>22.281928215773021</v>
      </c>
      <c r="M10" s="236">
        <v>265.04170342140475</v>
      </c>
      <c r="N10" s="238"/>
      <c r="O10" s="239">
        <v>2.4135951635835262E-2</v>
      </c>
      <c r="P10" s="232"/>
      <c r="Q10" s="232"/>
      <c r="R10" s="240"/>
    </row>
    <row r="11" spans="1:18" ht="15" customHeight="1" x14ac:dyDescent="0.2">
      <c r="A11" s="235" t="s">
        <v>161</v>
      </c>
      <c r="B11" s="244"/>
      <c r="C11" s="236" t="s">
        <v>162</v>
      </c>
      <c r="D11" s="236" t="s">
        <v>162</v>
      </c>
      <c r="E11" s="236" t="s">
        <v>162</v>
      </c>
      <c r="F11" s="236" t="s">
        <v>162</v>
      </c>
      <c r="G11" s="236" t="s">
        <v>162</v>
      </c>
      <c r="H11" s="237"/>
      <c r="I11" s="236">
        <v>54.565427422863245</v>
      </c>
      <c r="J11" s="236">
        <v>6.8127151236039989</v>
      </c>
      <c r="K11" s="236">
        <v>0.53861743435500031</v>
      </c>
      <c r="L11" s="236">
        <v>2.3281162662081569</v>
      </c>
      <c r="M11" s="236">
        <v>64.244876247030405</v>
      </c>
      <c r="N11" s="238"/>
      <c r="O11" s="239" t="s">
        <v>163</v>
      </c>
      <c r="P11" s="232"/>
      <c r="Q11" s="232"/>
      <c r="R11" s="240"/>
    </row>
    <row r="12" spans="1:18" ht="15" customHeight="1" x14ac:dyDescent="0.2">
      <c r="A12" s="235" t="s">
        <v>164</v>
      </c>
      <c r="B12" s="244"/>
      <c r="C12" s="236">
        <v>688.8329893959999</v>
      </c>
      <c r="D12" s="236">
        <v>46.879093447999935</v>
      </c>
      <c r="E12" s="236">
        <v>7.6118083319999901</v>
      </c>
      <c r="F12" s="236">
        <v>44.098083190999965</v>
      </c>
      <c r="G12" s="236">
        <v>787.42197436699985</v>
      </c>
      <c r="H12" s="237"/>
      <c r="I12" s="236">
        <v>680.4278690049</v>
      </c>
      <c r="J12" s="236">
        <v>40.753374594693398</v>
      </c>
      <c r="K12" s="236">
        <v>6.5574906254065963</v>
      </c>
      <c r="L12" s="236">
        <v>37.321826043000016</v>
      </c>
      <c r="M12" s="236">
        <v>765.0605602679999</v>
      </c>
      <c r="N12" s="238"/>
      <c r="O12" s="239">
        <v>2.9228292844120318E-2</v>
      </c>
      <c r="P12" s="232"/>
      <c r="Q12" s="232"/>
      <c r="R12" s="240"/>
    </row>
    <row r="13" spans="1:18" ht="15" customHeight="1" x14ac:dyDescent="0.2">
      <c r="A13" s="235" t="s">
        <v>159</v>
      </c>
      <c r="B13" s="244"/>
      <c r="C13" s="236">
        <v>140.87414949984108</v>
      </c>
      <c r="D13" s="236">
        <v>17.365952824910146</v>
      </c>
      <c r="E13" s="236">
        <v>4.6798262159600101</v>
      </c>
      <c r="F13" s="236">
        <v>12.374268302895594</v>
      </c>
      <c r="G13" s="236">
        <v>175.29419684360684</v>
      </c>
      <c r="H13" s="237"/>
      <c r="I13" s="236">
        <v>166.20757707342699</v>
      </c>
      <c r="J13" s="236">
        <v>20.416248996705722</v>
      </c>
      <c r="K13" s="236">
        <v>3.7272423059400035</v>
      </c>
      <c r="L13" s="236">
        <v>15.57097857725226</v>
      </c>
      <c r="M13" s="236">
        <v>205.92204695332495</v>
      </c>
      <c r="N13" s="238"/>
      <c r="O13" s="239">
        <v>-0.14873516732601411</v>
      </c>
      <c r="P13" s="232"/>
      <c r="Q13" s="232"/>
      <c r="R13" s="240"/>
    </row>
    <row r="14" spans="1:18" ht="15" customHeight="1" x14ac:dyDescent="0.2">
      <c r="A14" s="235" t="s">
        <v>160</v>
      </c>
      <c r="B14" s="244"/>
      <c r="C14" s="236">
        <v>20.784635148441673</v>
      </c>
      <c r="D14" s="236">
        <v>1.5717934128490405</v>
      </c>
      <c r="E14" s="236">
        <v>0</v>
      </c>
      <c r="F14" s="236">
        <v>0.33054269166699418</v>
      </c>
      <c r="G14" s="236">
        <v>22.686971252957708</v>
      </c>
      <c r="H14" s="237"/>
      <c r="I14" s="236" t="s">
        <v>162</v>
      </c>
      <c r="J14" s="236" t="s">
        <v>162</v>
      </c>
      <c r="K14" s="236" t="s">
        <v>162</v>
      </c>
      <c r="L14" s="236" t="s">
        <v>162</v>
      </c>
      <c r="M14" s="236" t="s">
        <v>162</v>
      </c>
      <c r="N14" s="238"/>
      <c r="O14" s="239" t="s">
        <v>165</v>
      </c>
      <c r="P14" s="232"/>
      <c r="Q14" s="232"/>
      <c r="R14" s="240"/>
    </row>
    <row r="15" spans="1:18" ht="15" customHeight="1" x14ac:dyDescent="0.2">
      <c r="A15" s="241" t="s">
        <v>11</v>
      </c>
      <c r="B15" s="229"/>
      <c r="C15" s="242">
        <v>1058.1244130026882</v>
      </c>
      <c r="D15" s="242">
        <v>92.466354134725691</v>
      </c>
      <c r="E15" s="242">
        <v>31.931501768188117</v>
      </c>
      <c r="F15" s="242">
        <v>74.319610714625341</v>
      </c>
      <c r="G15" s="242">
        <v>1256.8418796202275</v>
      </c>
      <c r="H15" s="237"/>
      <c r="I15" s="242">
        <v>1100.912518797084</v>
      </c>
      <c r="J15" s="242">
        <v>92.42708876438013</v>
      </c>
      <c r="K15" s="242">
        <v>29.426730226062642</v>
      </c>
      <c r="L15" s="242">
        <v>77.502849102233455</v>
      </c>
      <c r="M15" s="242">
        <v>1300.26918688976</v>
      </c>
      <c r="N15" s="238"/>
      <c r="O15" s="243">
        <v>-3.3398705212272617E-2</v>
      </c>
      <c r="P15" s="232"/>
      <c r="Q15" s="232"/>
      <c r="R15" s="240"/>
    </row>
    <row r="16" spans="1:18" ht="15" customHeight="1" thickBot="1" x14ac:dyDescent="0.25">
      <c r="A16" s="245" t="s">
        <v>55</v>
      </c>
      <c r="B16" s="245"/>
      <c r="C16" s="246">
        <v>2589.3570221333011</v>
      </c>
      <c r="D16" s="246">
        <v>206.48668136399121</v>
      </c>
      <c r="E16" s="246">
        <v>311.55767677015018</v>
      </c>
      <c r="F16" s="246">
        <v>214.39603120092335</v>
      </c>
      <c r="G16" s="246">
        <v>3321.7974114683657</v>
      </c>
      <c r="H16" s="246"/>
      <c r="I16" s="246">
        <v>2589.6701325950871</v>
      </c>
      <c r="J16" s="246">
        <v>201.26339221518018</v>
      </c>
      <c r="K16" s="246">
        <v>319.32355839348151</v>
      </c>
      <c r="L16" s="246">
        <v>207.93102088163644</v>
      </c>
      <c r="M16" s="246">
        <v>3318.188104085385</v>
      </c>
      <c r="N16" s="246"/>
      <c r="O16" s="247">
        <v>1.0877344109987419E-3</v>
      </c>
      <c r="P16" s="232"/>
      <c r="Q16" s="232"/>
      <c r="R16" s="240"/>
    </row>
    <row r="17" spans="1:18" ht="6" customHeight="1" x14ac:dyDescent="0.2">
      <c r="A17" s="248"/>
      <c r="B17" s="248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50"/>
      <c r="P17" s="232"/>
      <c r="Q17" s="232"/>
      <c r="R17" s="240"/>
    </row>
    <row r="18" spans="1:18" ht="15" customHeight="1" x14ac:dyDescent="0.2">
      <c r="A18" s="206" t="s">
        <v>69</v>
      </c>
      <c r="B18" s="248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50"/>
      <c r="P18" s="232"/>
      <c r="Q18" s="232"/>
      <c r="R18" s="240"/>
    </row>
    <row r="19" spans="1:18" ht="15" customHeight="1" x14ac:dyDescent="0.2">
      <c r="A19" s="206" t="s">
        <v>70</v>
      </c>
      <c r="B19" s="248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50"/>
      <c r="P19" s="232"/>
      <c r="Q19" s="232"/>
      <c r="R19" s="240"/>
    </row>
    <row r="20" spans="1:18" ht="17.25" customHeight="1" x14ac:dyDescent="0.2"/>
    <row r="21" spans="1:18" ht="23.25" customHeight="1" thickBot="1" x14ac:dyDescent="0.25">
      <c r="A21" s="816" t="s">
        <v>56</v>
      </c>
      <c r="B21" s="816"/>
      <c r="C21" s="816"/>
      <c r="D21" s="816"/>
      <c r="E21" s="816"/>
      <c r="F21" s="816"/>
      <c r="G21" s="816"/>
      <c r="H21" s="816"/>
      <c r="I21" s="816"/>
      <c r="J21" s="816"/>
      <c r="K21" s="816"/>
      <c r="L21" s="816"/>
      <c r="M21" s="816"/>
      <c r="N21" s="816"/>
      <c r="O21" s="816"/>
    </row>
    <row r="22" spans="1:18" ht="15" customHeight="1" x14ac:dyDescent="0.2">
      <c r="B22" s="224"/>
      <c r="C22" s="813" t="str">
        <f>+C5</f>
        <v>FY 2018</v>
      </c>
      <c r="D22" s="813"/>
      <c r="E22" s="813"/>
      <c r="F22" s="813"/>
      <c r="G22" s="813"/>
      <c r="H22" s="225"/>
      <c r="I22" s="813" t="s">
        <v>71</v>
      </c>
      <c r="J22" s="813"/>
      <c r="K22" s="813"/>
      <c r="L22" s="813"/>
      <c r="M22" s="813"/>
      <c r="O22" s="227" t="s">
        <v>63</v>
      </c>
    </row>
    <row r="23" spans="1:18" ht="15" customHeight="1" x14ac:dyDescent="0.2">
      <c r="A23" s="228"/>
      <c r="B23" s="229"/>
      <c r="C23" s="230" t="s">
        <v>51</v>
      </c>
      <c r="D23" s="814" t="s">
        <v>61</v>
      </c>
      <c r="E23" s="814"/>
      <c r="F23" s="230" t="s">
        <v>52</v>
      </c>
      <c r="G23" s="230" t="s">
        <v>53</v>
      </c>
      <c r="H23" s="231"/>
      <c r="I23" s="230" t="s">
        <v>51</v>
      </c>
      <c r="J23" s="814" t="s">
        <v>61</v>
      </c>
      <c r="K23" s="814"/>
      <c r="L23" s="230" t="s">
        <v>52</v>
      </c>
      <c r="M23" s="230" t="s">
        <v>53</v>
      </c>
      <c r="N23" s="232"/>
      <c r="O23" s="233" t="s">
        <v>68</v>
      </c>
      <c r="P23" s="232"/>
      <c r="Q23" s="234"/>
      <c r="R23" s="234"/>
    </row>
    <row r="24" spans="1:18" ht="15" customHeight="1" x14ac:dyDescent="0.2">
      <c r="A24" s="235" t="str">
        <f t="shared" ref="A24:A33" si="0">+A7</f>
        <v>Mexico</v>
      </c>
      <c r="B24" s="229"/>
      <c r="C24" s="236">
        <v>8015.0707722720435</v>
      </c>
      <c r="D24" s="805">
        <v>754.93891280206697</v>
      </c>
      <c r="E24" s="805"/>
      <c r="F24" s="236">
        <v>958.17056448243306</v>
      </c>
      <c r="G24" s="236">
        <v>9728.1802495565425</v>
      </c>
      <c r="H24" s="237"/>
      <c r="I24" s="236">
        <v>8122.6905241203658</v>
      </c>
      <c r="J24" s="805">
        <v>727.60572735697201</v>
      </c>
      <c r="K24" s="805"/>
      <c r="L24" s="236">
        <v>914.18496097966306</v>
      </c>
      <c r="M24" s="236">
        <v>9764.4812124569999</v>
      </c>
      <c r="N24" s="238"/>
      <c r="O24" s="239">
        <v>-3.7176540269385772E-3</v>
      </c>
      <c r="P24" s="232"/>
      <c r="Q24" s="232"/>
      <c r="R24" s="240"/>
    </row>
    <row r="25" spans="1:18" s="253" customFormat="1" ht="15" customHeight="1" x14ac:dyDescent="0.2">
      <c r="A25" s="235" t="str">
        <f t="shared" si="0"/>
        <v>Central America</v>
      </c>
      <c r="B25" s="229"/>
      <c r="C25" s="236">
        <v>1468.0899284513453</v>
      </c>
      <c r="D25" s="805">
        <v>63.786980622606372</v>
      </c>
      <c r="E25" s="805"/>
      <c r="F25" s="236">
        <v>247.40932983520372</v>
      </c>
      <c r="G25" s="236">
        <v>1779.2862389091551</v>
      </c>
      <c r="H25" s="237"/>
      <c r="I25" s="236">
        <v>1158.79813209338</v>
      </c>
      <c r="J25" s="805">
        <v>61.033320000475996</v>
      </c>
      <c r="K25" s="805"/>
      <c r="L25" s="236">
        <v>247.35081099086455</v>
      </c>
      <c r="M25" s="236">
        <v>1467.1822630847205</v>
      </c>
      <c r="N25" s="238"/>
      <c r="O25" s="239">
        <v>0.21272338391567147</v>
      </c>
      <c r="P25" s="251"/>
      <c r="Q25" s="251"/>
      <c r="R25" s="252"/>
    </row>
    <row r="26" spans="1:18" ht="15" customHeight="1" x14ac:dyDescent="0.2">
      <c r="A26" s="241" t="str">
        <f t="shared" si="0"/>
        <v>Mexico and Central America</v>
      </c>
      <c r="B26" s="229"/>
      <c r="C26" s="242">
        <v>9483.1607007233888</v>
      </c>
      <c r="D26" s="812">
        <v>818.72589342467336</v>
      </c>
      <c r="E26" s="812"/>
      <c r="F26" s="242">
        <v>1205.5798943176369</v>
      </c>
      <c r="G26" s="242">
        <v>11507.466488465698</v>
      </c>
      <c r="H26" s="237"/>
      <c r="I26" s="242">
        <v>9281.4886562137453</v>
      </c>
      <c r="J26" s="812">
        <v>788.63904735744802</v>
      </c>
      <c r="K26" s="812"/>
      <c r="L26" s="242">
        <v>1161.5357719705275</v>
      </c>
      <c r="M26" s="242">
        <v>11231.663475541722</v>
      </c>
      <c r="N26" s="238"/>
      <c r="O26" s="243">
        <v>2.4555847272718756E-2</v>
      </c>
      <c r="P26" s="232"/>
      <c r="Q26" s="232"/>
      <c r="R26" s="240"/>
    </row>
    <row r="27" spans="1:18" ht="15" customHeight="1" x14ac:dyDescent="0.2">
      <c r="A27" s="235" t="str">
        <f t="shared" si="0"/>
        <v>Colombia</v>
      </c>
      <c r="B27" s="244"/>
      <c r="C27" s="236">
        <v>1505.2928943262718</v>
      </c>
      <c r="D27" s="805">
        <v>361.34009865782963</v>
      </c>
      <c r="E27" s="805"/>
      <c r="F27" s="236">
        <v>193.66657719518182</v>
      </c>
      <c r="G27" s="236">
        <v>2060.2995701792834</v>
      </c>
      <c r="H27" s="237"/>
      <c r="I27" s="236">
        <v>1511.4707780259032</v>
      </c>
      <c r="J27" s="805">
        <v>312.54385534147599</v>
      </c>
      <c r="K27" s="805"/>
      <c r="L27" s="236">
        <v>222.51353563262069</v>
      </c>
      <c r="M27" s="236">
        <v>2046.5281689999999</v>
      </c>
      <c r="N27" s="238"/>
      <c r="O27" s="239">
        <v>6.7291530055082482E-3</v>
      </c>
      <c r="P27" s="232"/>
      <c r="Q27" s="232"/>
      <c r="R27" s="240"/>
    </row>
    <row r="28" spans="1:18" ht="15" customHeight="1" x14ac:dyDescent="0.2">
      <c r="A28" s="235" t="str">
        <f t="shared" si="0"/>
        <v>Venezuela</v>
      </c>
      <c r="B28" s="244"/>
      <c r="C28" s="236" t="s">
        <v>163</v>
      </c>
      <c r="D28" s="805" t="s">
        <v>163</v>
      </c>
      <c r="E28" s="805"/>
      <c r="F28" s="236" t="s">
        <v>163</v>
      </c>
      <c r="G28" s="236" t="s">
        <v>163</v>
      </c>
      <c r="H28" s="237"/>
      <c r="I28" s="236">
        <v>358.31320892731287</v>
      </c>
      <c r="J28" s="805">
        <v>61.530612429593688</v>
      </c>
      <c r="K28" s="805">
        <v>0</v>
      </c>
      <c r="L28" s="236">
        <v>21.180118985202522</v>
      </c>
      <c r="M28" s="236">
        <v>441.02394034210909</v>
      </c>
      <c r="N28" s="238"/>
      <c r="O28" s="239" t="s">
        <v>163</v>
      </c>
      <c r="P28" s="232"/>
      <c r="Q28" s="232"/>
      <c r="R28" s="240"/>
    </row>
    <row r="29" spans="1:18" ht="15" customHeight="1" x14ac:dyDescent="0.2">
      <c r="A29" s="235" t="str">
        <f t="shared" si="0"/>
        <v>Brazil</v>
      </c>
      <c r="B29" s="244"/>
      <c r="C29" s="236">
        <v>4237.3321092429933</v>
      </c>
      <c r="D29" s="805">
        <v>405.23775467800004</v>
      </c>
      <c r="E29" s="805"/>
      <c r="F29" s="236">
        <v>482.87107327199993</v>
      </c>
      <c r="G29" s="236">
        <v>5125.4409371929933</v>
      </c>
      <c r="H29" s="237"/>
      <c r="I29" s="236">
        <v>4079.5626904449991</v>
      </c>
      <c r="J29" s="805">
        <v>358.40651248500001</v>
      </c>
      <c r="K29" s="805">
        <v>0</v>
      </c>
      <c r="L29" s="236">
        <v>419.65341389500009</v>
      </c>
      <c r="M29" s="236">
        <v>4857.6226168249996</v>
      </c>
      <c r="N29" s="238"/>
      <c r="O29" s="239">
        <v>5.5133620187037602E-2</v>
      </c>
      <c r="P29" s="232"/>
      <c r="Q29" s="232"/>
      <c r="R29" s="240"/>
    </row>
    <row r="30" spans="1:18" ht="15" customHeight="1" x14ac:dyDescent="0.2">
      <c r="A30" s="235" t="str">
        <f t="shared" si="0"/>
        <v>Argentina</v>
      </c>
      <c r="B30" s="244"/>
      <c r="C30" s="236">
        <v>737.96831200000008</v>
      </c>
      <c r="D30" s="805">
        <v>97.255323000000004</v>
      </c>
      <c r="E30" s="805"/>
      <c r="F30" s="236">
        <v>84.848060999999987</v>
      </c>
      <c r="G30" s="236">
        <v>920.07169600000009</v>
      </c>
      <c r="H30" s="237"/>
      <c r="I30" s="236">
        <v>813.9030439999998</v>
      </c>
      <c r="J30" s="805">
        <v>105.025109</v>
      </c>
      <c r="K30" s="805">
        <v>0</v>
      </c>
      <c r="L30" s="236">
        <v>101.02075099999999</v>
      </c>
      <c r="M30" s="236">
        <v>1019.9489039999999</v>
      </c>
      <c r="N30" s="238"/>
      <c r="O30" s="239">
        <v>-9.792373677573929E-2</v>
      </c>
      <c r="P30" s="232"/>
      <c r="Q30" s="232"/>
      <c r="R30" s="240"/>
    </row>
    <row r="31" spans="1:18" ht="15" customHeight="1" x14ac:dyDescent="0.2">
      <c r="A31" s="235" t="str">
        <f t="shared" si="0"/>
        <v>Uruguay</v>
      </c>
      <c r="B31" s="244"/>
      <c r="C31" s="236">
        <v>103.92189478553362</v>
      </c>
      <c r="D31" s="805">
        <v>7.2678708040477549</v>
      </c>
      <c r="E31" s="805"/>
      <c r="F31" s="236">
        <v>1.2092929322553125</v>
      </c>
      <c r="G31" s="236">
        <v>112.39905852183669</v>
      </c>
      <c r="H31" s="237"/>
      <c r="I31" s="236" t="s">
        <v>163</v>
      </c>
      <c r="J31" s="805" t="s">
        <v>163</v>
      </c>
      <c r="K31" s="805">
        <v>0</v>
      </c>
      <c r="L31" s="236" t="s">
        <v>163</v>
      </c>
      <c r="M31" s="236" t="s">
        <v>163</v>
      </c>
      <c r="N31" s="238"/>
      <c r="O31" s="239" t="s">
        <v>165</v>
      </c>
      <c r="P31" s="232"/>
      <c r="Q31" s="232"/>
      <c r="R31" s="240"/>
    </row>
    <row r="32" spans="1:18" ht="15" customHeight="1" x14ac:dyDescent="0.2">
      <c r="A32" s="241" t="str">
        <f t="shared" si="0"/>
        <v>South America</v>
      </c>
      <c r="B32" s="229"/>
      <c r="C32" s="242">
        <v>6584.515210354798</v>
      </c>
      <c r="D32" s="812">
        <v>871.10104713987744</v>
      </c>
      <c r="E32" s="812"/>
      <c r="F32" s="242">
        <v>762.59500439943702</v>
      </c>
      <c r="G32" s="242">
        <v>8218.2112618941137</v>
      </c>
      <c r="H32" s="237"/>
      <c r="I32" s="242">
        <v>6763.2497213982151</v>
      </c>
      <c r="J32" s="812">
        <v>837.50608925606969</v>
      </c>
      <c r="K32" s="812"/>
      <c r="L32" s="242">
        <v>764.3678195128233</v>
      </c>
      <c r="M32" s="242">
        <v>8365.1236301671088</v>
      </c>
      <c r="N32" s="238"/>
      <c r="O32" s="243">
        <v>-1.7562486194846572E-2</v>
      </c>
      <c r="P32" s="232"/>
      <c r="Q32" s="232"/>
      <c r="R32" s="240"/>
    </row>
    <row r="33" spans="1:18" ht="15" customHeight="1" thickBot="1" x14ac:dyDescent="0.25">
      <c r="A33" s="245" t="str">
        <f t="shared" si="0"/>
        <v>TOTAL</v>
      </c>
      <c r="B33" s="245"/>
      <c r="C33" s="246">
        <v>16067.675911078186</v>
      </c>
      <c r="D33" s="811">
        <v>1689.8269405645508</v>
      </c>
      <c r="E33" s="811"/>
      <c r="F33" s="246">
        <v>1968.174898717074</v>
      </c>
      <c r="G33" s="246">
        <v>19725.677750359813</v>
      </c>
      <c r="H33" s="246"/>
      <c r="I33" s="246">
        <v>16044.73837761196</v>
      </c>
      <c r="J33" s="811">
        <v>1626.1451366135177</v>
      </c>
      <c r="K33" s="811"/>
      <c r="L33" s="246">
        <v>1925.9035914833507</v>
      </c>
      <c r="M33" s="246">
        <v>19596.78710570883</v>
      </c>
      <c r="N33" s="246"/>
      <c r="O33" s="247">
        <v>6.5771314428084704E-3</v>
      </c>
      <c r="P33" s="232"/>
      <c r="Q33" s="232"/>
      <c r="R33" s="240"/>
    </row>
    <row r="34" spans="1:18" ht="11.1" customHeight="1" x14ac:dyDescent="0.2">
      <c r="J34" s="805"/>
      <c r="K34" s="805"/>
    </row>
    <row r="35" spans="1:18" ht="24.95" customHeight="1" thickBot="1" x14ac:dyDescent="0.25">
      <c r="A35" s="254" t="s">
        <v>59</v>
      </c>
      <c r="B35" s="254"/>
      <c r="C35" s="254"/>
      <c r="D35" s="254"/>
      <c r="E35" s="254"/>
      <c r="F35" s="255"/>
      <c r="G35" s="255"/>
      <c r="H35" s="255"/>
      <c r="I35" s="255"/>
      <c r="J35" s="255"/>
      <c r="K35" s="255"/>
      <c r="L35" s="255"/>
      <c r="M35" s="255"/>
      <c r="N35" s="255"/>
      <c r="O35" s="255"/>
    </row>
    <row r="36" spans="1:18" ht="21" customHeight="1" x14ac:dyDescent="0.2">
      <c r="A36" s="256" t="s">
        <v>60</v>
      </c>
      <c r="C36" s="257" t="s">
        <v>41</v>
      </c>
      <c r="D36" s="257" t="s">
        <v>71</v>
      </c>
      <c r="E36" s="258" t="s">
        <v>68</v>
      </c>
    </row>
    <row r="37" spans="1:18" ht="15" customHeight="1" x14ac:dyDescent="0.2">
      <c r="A37" s="259" t="s">
        <v>156</v>
      </c>
      <c r="B37" s="260"/>
      <c r="C37" s="261">
        <v>84351.111834510011</v>
      </c>
      <c r="D37" s="261">
        <v>79850.157662330021</v>
      </c>
      <c r="E37" s="262">
        <v>5.6367505136478258E-2</v>
      </c>
    </row>
    <row r="38" spans="1:18" ht="15" customHeight="1" x14ac:dyDescent="0.2">
      <c r="A38" s="263" t="s">
        <v>157</v>
      </c>
      <c r="B38" s="260"/>
      <c r="C38" s="264">
        <v>15810.861153357651</v>
      </c>
      <c r="D38" s="264">
        <v>12792.54283444885</v>
      </c>
      <c r="E38" s="265">
        <v>0.23594357728322923</v>
      </c>
    </row>
    <row r="39" spans="1:18" ht="15" customHeight="1" x14ac:dyDescent="0.2">
      <c r="A39" s="259" t="s">
        <v>158</v>
      </c>
      <c r="B39" s="260"/>
      <c r="C39" s="261">
        <v>100161.97298786766</v>
      </c>
      <c r="D39" s="261">
        <v>92642.700496778867</v>
      </c>
      <c r="E39" s="262">
        <v>8.1164219639195734E-2</v>
      </c>
    </row>
    <row r="40" spans="1:18" ht="15" customHeight="1" x14ac:dyDescent="0.2">
      <c r="A40" s="259" t="s">
        <v>138</v>
      </c>
      <c r="B40" s="260"/>
      <c r="C40" s="261">
        <v>14579.806774769819</v>
      </c>
      <c r="D40" s="261">
        <v>14222.025790510837</v>
      </c>
      <c r="E40" s="262">
        <v>2.5156822911803323E-2</v>
      </c>
    </row>
    <row r="41" spans="1:18" ht="15" customHeight="1" x14ac:dyDescent="0.2">
      <c r="A41" s="259" t="s">
        <v>161</v>
      </c>
      <c r="B41" s="260"/>
      <c r="C41" s="261" t="s">
        <v>163</v>
      </c>
      <c r="D41" s="261">
        <v>4005.036601992063</v>
      </c>
      <c r="E41" s="262" t="s">
        <v>163</v>
      </c>
    </row>
    <row r="42" spans="1:18" ht="15" customHeight="1" x14ac:dyDescent="0.2">
      <c r="A42" s="259" t="s">
        <v>166</v>
      </c>
      <c r="B42" s="260"/>
      <c r="C42" s="261">
        <v>56522.72166554568</v>
      </c>
      <c r="D42" s="261">
        <v>58517.528229066033</v>
      </c>
      <c r="E42" s="262">
        <v>-3.4089043469363811E-2</v>
      </c>
    </row>
    <row r="43" spans="1:18" ht="15" customHeight="1" x14ac:dyDescent="0.2">
      <c r="A43" s="259" t="s">
        <v>159</v>
      </c>
      <c r="B43" s="260"/>
      <c r="C43" s="261">
        <v>9151.6606532383976</v>
      </c>
      <c r="D43" s="261">
        <v>13868.858601719921</v>
      </c>
      <c r="E43" s="262">
        <v>-0.34012877944379138</v>
      </c>
    </row>
    <row r="44" spans="1:18" ht="15" customHeight="1" x14ac:dyDescent="0.2">
      <c r="A44" s="259" t="s">
        <v>160</v>
      </c>
      <c r="B44" s="260"/>
      <c r="C44" s="261">
        <v>1925.4191070032612</v>
      </c>
      <c r="D44" s="261" t="s">
        <v>162</v>
      </c>
      <c r="E44" s="262" t="s">
        <v>162</v>
      </c>
    </row>
    <row r="45" spans="1:18" ht="15" customHeight="1" x14ac:dyDescent="0.2">
      <c r="A45" s="288" t="s">
        <v>11</v>
      </c>
      <c r="B45" s="260"/>
      <c r="C45" s="264">
        <v>82179.608200557152</v>
      </c>
      <c r="D45" s="264">
        <v>90613.449223288859</v>
      </c>
      <c r="E45" s="265">
        <v>-9.3074936392158691E-2</v>
      </c>
    </row>
    <row r="46" spans="1:18" ht="15" customHeight="1" thickBot="1" x14ac:dyDescent="0.25">
      <c r="A46" s="245" t="s">
        <v>53</v>
      </c>
      <c r="B46" s="245"/>
      <c r="C46" s="287">
        <v>182341.58118842481</v>
      </c>
      <c r="D46" s="287">
        <v>183256.14972006774</v>
      </c>
      <c r="E46" s="247">
        <v>-4.9906567012347747E-3</v>
      </c>
      <c r="F46" s="249"/>
    </row>
    <row r="48" spans="1:18" ht="15.75" customHeight="1" x14ac:dyDescent="0.2">
      <c r="A48" s="206" t="s">
        <v>72</v>
      </c>
    </row>
    <row r="49" spans="1:1" ht="15.75" customHeight="1" x14ac:dyDescent="0.2">
      <c r="A49" s="206" t="s">
        <v>73</v>
      </c>
    </row>
  </sheetData>
  <mergeCells count="31">
    <mergeCell ref="C22:G22"/>
    <mergeCell ref="I22:M22"/>
    <mergeCell ref="D23:E23"/>
    <mergeCell ref="J23:K23"/>
    <mergeCell ref="A1:O1"/>
    <mergeCell ref="A2:O2"/>
    <mergeCell ref="A4:O4"/>
    <mergeCell ref="C5:G5"/>
    <mergeCell ref="I5:M5"/>
    <mergeCell ref="A21:O21"/>
    <mergeCell ref="J25:K25"/>
    <mergeCell ref="D26:E26"/>
    <mergeCell ref="J26:K26"/>
    <mergeCell ref="D27:E27"/>
    <mergeCell ref="J27:K27"/>
    <mergeCell ref="J34:K34"/>
    <mergeCell ref="D24:E24"/>
    <mergeCell ref="D33:E33"/>
    <mergeCell ref="J24:K24"/>
    <mergeCell ref="J33:K33"/>
    <mergeCell ref="D31:E31"/>
    <mergeCell ref="J31:K31"/>
    <mergeCell ref="D32:E32"/>
    <mergeCell ref="J32:K32"/>
    <mergeCell ref="D28:E28"/>
    <mergeCell ref="J28:K28"/>
    <mergeCell ref="D29:E29"/>
    <mergeCell ref="J29:K29"/>
    <mergeCell ref="D30:E30"/>
    <mergeCell ref="J30:K30"/>
    <mergeCell ref="D25:E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37"/>
  <sheetViews>
    <sheetView showGridLines="0" zoomScaleNormal="100" workbookViewId="0"/>
  </sheetViews>
  <sheetFormatPr baseColWidth="10" defaultColWidth="11.42578125" defaultRowHeight="12.75" x14ac:dyDescent="0.2"/>
  <cols>
    <col min="1" max="2" width="11.42578125" style="167"/>
    <col min="3" max="3" width="26.5703125" style="167" customWidth="1"/>
    <col min="4" max="7" width="11.42578125" style="167"/>
    <col min="8" max="8" width="4.28515625" style="167" customWidth="1"/>
    <col min="9" max="9" width="16.140625" style="167" customWidth="1"/>
    <col min="10" max="16384" width="11.42578125" style="167"/>
  </cols>
  <sheetData>
    <row r="1" spans="3:12" x14ac:dyDescent="0.2">
      <c r="K1" s="756"/>
      <c r="L1" s="756"/>
    </row>
    <row r="2" spans="3:12" x14ac:dyDescent="0.2">
      <c r="K2" s="391"/>
      <c r="L2" s="391"/>
    </row>
    <row r="3" spans="3:12" ht="24.95" customHeight="1" x14ac:dyDescent="0.2">
      <c r="C3" s="761" t="s">
        <v>234</v>
      </c>
      <c r="D3" s="761"/>
      <c r="E3" s="761"/>
      <c r="F3" s="761"/>
      <c r="G3" s="761"/>
      <c r="H3" s="761"/>
      <c r="I3" s="761"/>
    </row>
    <row r="4" spans="3:12" x14ac:dyDescent="0.2">
      <c r="C4" s="135"/>
      <c r="D4" s="131"/>
      <c r="E4" s="133"/>
      <c r="F4" s="133"/>
      <c r="G4" s="133"/>
      <c r="H4" s="133"/>
      <c r="I4" s="133"/>
    </row>
    <row r="5" spans="3:12" s="289" customFormat="1" ht="21" customHeight="1" x14ac:dyDescent="0.2">
      <c r="C5" s="136"/>
      <c r="D5" s="132"/>
      <c r="E5" s="764" t="s">
        <v>149</v>
      </c>
      <c r="F5" s="764"/>
      <c r="G5" s="764"/>
      <c r="H5" s="174"/>
      <c r="I5" s="607" t="s">
        <v>150</v>
      </c>
    </row>
    <row r="6" spans="3:12" x14ac:dyDescent="0.2">
      <c r="C6" s="175" t="s">
        <v>48</v>
      </c>
      <c r="D6" s="134"/>
      <c r="E6" s="422" t="s">
        <v>216</v>
      </c>
      <c r="F6" s="422" t="s">
        <v>217</v>
      </c>
      <c r="G6" s="549" t="s">
        <v>42</v>
      </c>
      <c r="H6" s="176"/>
      <c r="I6" s="423" t="s">
        <v>42</v>
      </c>
    </row>
    <row r="7" spans="3:12" ht="14.1" customHeight="1" x14ac:dyDescent="0.2">
      <c r="C7" s="661" t="s">
        <v>0</v>
      </c>
      <c r="D7" s="407"/>
      <c r="E7" s="421">
        <v>66078.223805296861</v>
      </c>
      <c r="F7" s="421">
        <v>61209.427901711533</v>
      </c>
      <c r="G7" s="550">
        <v>7.9543234931120477E-2</v>
      </c>
      <c r="H7" s="410"/>
      <c r="I7" s="550">
        <v>0.15748559748017166</v>
      </c>
    </row>
    <row r="8" spans="3:12" ht="14.1" customHeight="1" x14ac:dyDescent="0.2">
      <c r="C8" s="418" t="s">
        <v>2</v>
      </c>
      <c r="D8" s="411"/>
      <c r="E8" s="421">
        <v>30475.29147986347</v>
      </c>
      <c r="F8" s="421">
        <v>27067.925048019461</v>
      </c>
      <c r="G8" s="550">
        <v>0.12588206985940809</v>
      </c>
      <c r="H8" s="410"/>
      <c r="I8" s="550">
        <v>0.21295483817312566</v>
      </c>
    </row>
    <row r="9" spans="3:12" ht="14.1" customHeight="1" x14ac:dyDescent="0.2">
      <c r="C9" s="418" t="s">
        <v>49</v>
      </c>
      <c r="D9" s="411"/>
      <c r="E9" s="421">
        <v>9673.900982735744</v>
      </c>
      <c r="F9" s="421">
        <v>9013.4775032649904</v>
      </c>
      <c r="G9" s="550">
        <v>7.3270663762296628E-2</v>
      </c>
      <c r="H9" s="410"/>
      <c r="I9" s="550">
        <v>0.15312841596102733</v>
      </c>
    </row>
    <row r="10" spans="3:12" ht="15.75" customHeight="1" thickBot="1" x14ac:dyDescent="0.25">
      <c r="C10" s="668" t="s">
        <v>205</v>
      </c>
      <c r="D10" s="662"/>
      <c r="E10" s="669">
        <v>13148.788014139353</v>
      </c>
      <c r="F10" s="670">
        <v>11954.455245146692</v>
      </c>
      <c r="G10" s="671">
        <v>9.990691708662669E-2</v>
      </c>
      <c r="H10" s="672"/>
      <c r="I10" s="673">
        <v>0.1931068040108066</v>
      </c>
    </row>
    <row r="11" spans="3:12" x14ac:dyDescent="0.2">
      <c r="E11" s="172"/>
      <c r="G11" s="172"/>
    </row>
    <row r="12" spans="3:12" ht="24.95" customHeight="1" x14ac:dyDescent="0.2">
      <c r="C12" s="761" t="s">
        <v>235</v>
      </c>
      <c r="D12" s="761"/>
      <c r="E12" s="761"/>
      <c r="F12" s="761"/>
      <c r="G12" s="761"/>
      <c r="H12" s="761"/>
      <c r="I12" s="761"/>
    </row>
    <row r="13" spans="3:12" x14ac:dyDescent="0.2">
      <c r="C13" s="135"/>
      <c r="D13" s="131"/>
      <c r="E13" s="133"/>
      <c r="F13" s="133"/>
      <c r="G13" s="133"/>
      <c r="H13" s="133"/>
      <c r="I13" s="133"/>
    </row>
    <row r="14" spans="3:12" s="289" customFormat="1" ht="21" customHeight="1" x14ac:dyDescent="0.2">
      <c r="C14" s="136"/>
      <c r="D14" s="132"/>
      <c r="E14" s="764" t="s">
        <v>149</v>
      </c>
      <c r="F14" s="764"/>
      <c r="G14" s="764"/>
      <c r="H14" s="174"/>
      <c r="I14" s="607" t="s">
        <v>150</v>
      </c>
    </row>
    <row r="15" spans="3:12" x14ac:dyDescent="0.2">
      <c r="C15" s="175" t="s">
        <v>48</v>
      </c>
      <c r="D15" s="134"/>
      <c r="E15" s="422" t="s">
        <v>215</v>
      </c>
      <c r="F15" s="422" t="s">
        <v>194</v>
      </c>
      <c r="G15" s="549" t="s">
        <v>42</v>
      </c>
      <c r="H15" s="176"/>
      <c r="I15" s="423" t="s">
        <v>42</v>
      </c>
    </row>
    <row r="16" spans="3:12" ht="14.1" customHeight="1" x14ac:dyDescent="0.2">
      <c r="C16" s="661" t="s">
        <v>0</v>
      </c>
      <c r="D16" s="407"/>
      <c r="E16" s="421">
        <v>245087.88610943276</v>
      </c>
      <c r="F16" s="421">
        <v>226740.31515876396</v>
      </c>
      <c r="G16" s="550">
        <v>8.091887381307461E-2</v>
      </c>
      <c r="H16" s="410"/>
      <c r="I16" s="550">
        <v>0.18000471718181976</v>
      </c>
    </row>
    <row r="17" spans="3:9" ht="14.1" customHeight="1" x14ac:dyDescent="0.2">
      <c r="C17" s="418" t="s">
        <v>2</v>
      </c>
      <c r="D17" s="411"/>
      <c r="E17" s="421">
        <v>110859.65546895667</v>
      </c>
      <c r="F17" s="421">
        <v>100299.57347429401</v>
      </c>
      <c r="G17" s="550">
        <v>0.10528541277764369</v>
      </c>
      <c r="H17" s="410"/>
      <c r="I17" s="550">
        <v>0.20487232719143678</v>
      </c>
    </row>
    <row r="18" spans="3:9" ht="14.1" customHeight="1" x14ac:dyDescent="0.2">
      <c r="C18" s="418" t="s">
        <v>49</v>
      </c>
      <c r="D18" s="411"/>
      <c r="E18" s="421">
        <v>34180.429159337509</v>
      </c>
      <c r="F18" s="421">
        <v>30837.973780433858</v>
      </c>
      <c r="G18" s="550">
        <v>0.10838764578703874</v>
      </c>
      <c r="H18" s="410"/>
      <c r="I18" s="550">
        <v>0.19373903466953557</v>
      </c>
    </row>
    <row r="19" spans="3:9" s="289" customFormat="1" ht="15" customHeight="1" thickBot="1" x14ac:dyDescent="0.25">
      <c r="C19" s="668" t="s">
        <v>205</v>
      </c>
      <c r="D19" s="662"/>
      <c r="E19" s="669">
        <v>46417.584951090248</v>
      </c>
      <c r="F19" s="670">
        <v>43000.806338627837</v>
      </c>
      <c r="G19" s="671">
        <v>7.9458477721453757E-2</v>
      </c>
      <c r="H19" s="672"/>
      <c r="I19" s="673">
        <v>0.17642957351768773</v>
      </c>
    </row>
    <row r="21" spans="3:9" ht="24.95" customHeight="1" x14ac:dyDescent="0.2">
      <c r="C21" s="761" t="s">
        <v>67</v>
      </c>
      <c r="D21" s="761"/>
      <c r="E21" s="761"/>
      <c r="F21" s="761"/>
      <c r="G21" s="761"/>
      <c r="H21" s="761"/>
      <c r="I21" s="761"/>
    </row>
    <row r="22" spans="3:9" x14ac:dyDescent="0.2">
      <c r="C22" s="135"/>
      <c r="D22" s="131"/>
      <c r="E22" s="133"/>
      <c r="F22" s="133"/>
      <c r="G22" s="133"/>
      <c r="H22" s="133"/>
      <c r="I22" s="133"/>
    </row>
    <row r="23" spans="3:9" s="289" customFormat="1" ht="21" customHeight="1" x14ac:dyDescent="0.2">
      <c r="C23" s="136"/>
      <c r="D23" s="132"/>
      <c r="E23" s="764" t="s">
        <v>149</v>
      </c>
      <c r="F23" s="764"/>
      <c r="G23" s="764"/>
      <c r="H23" s="174"/>
      <c r="I23" s="607" t="s">
        <v>150</v>
      </c>
    </row>
    <row r="24" spans="3:9" x14ac:dyDescent="0.2">
      <c r="C24" s="175" t="s">
        <v>48</v>
      </c>
      <c r="D24" s="134"/>
      <c r="E24" s="422" t="s">
        <v>216</v>
      </c>
      <c r="F24" s="422" t="s">
        <v>217</v>
      </c>
      <c r="G24" s="422" t="s">
        <v>42</v>
      </c>
      <c r="H24" s="176"/>
      <c r="I24" s="423" t="s">
        <v>42</v>
      </c>
    </row>
    <row r="25" spans="3:9" ht="14.1" customHeight="1" x14ac:dyDescent="0.2">
      <c r="C25" s="753" t="s">
        <v>0</v>
      </c>
      <c r="D25" s="407"/>
      <c r="E25" s="408">
        <v>37621.904729380432</v>
      </c>
      <c r="F25" s="747">
        <v>33792.475485309631</v>
      </c>
      <c r="G25" s="367">
        <v>0.11332195079154661</v>
      </c>
      <c r="H25" s="410"/>
      <c r="I25" s="754">
        <v>0.13081635846693906</v>
      </c>
    </row>
    <row r="26" spans="3:9" ht="14.1" customHeight="1" x14ac:dyDescent="0.2">
      <c r="C26" s="752" t="s">
        <v>2</v>
      </c>
      <c r="D26" s="411"/>
      <c r="E26" s="751">
        <v>18421.72830232351</v>
      </c>
      <c r="F26" s="751">
        <v>15678.046618058166</v>
      </c>
      <c r="G26" s="750">
        <v>0.17500150057629882</v>
      </c>
      <c r="H26" s="410"/>
      <c r="I26" s="750">
        <v>0.19434776261530651</v>
      </c>
    </row>
    <row r="27" spans="3:9" ht="14.1" customHeight="1" x14ac:dyDescent="0.2">
      <c r="C27" s="746" t="s">
        <v>49</v>
      </c>
      <c r="D27" s="411"/>
      <c r="E27" s="747">
        <v>5618.0936054701697</v>
      </c>
      <c r="F27" s="408">
        <v>5212.4323875257951</v>
      </c>
      <c r="G27" s="750">
        <v>7.7825703584220696E-2</v>
      </c>
      <c r="H27" s="410"/>
      <c r="I27" s="750">
        <v>9.9766944068044872E-2</v>
      </c>
    </row>
    <row r="28" spans="3:9" s="289" customFormat="1" ht="15" customHeight="1" thickBot="1" x14ac:dyDescent="0.25">
      <c r="C28" s="668" t="s">
        <v>205</v>
      </c>
      <c r="D28" s="662"/>
      <c r="E28" s="669">
        <v>7704.4643143015965</v>
      </c>
      <c r="F28" s="748">
        <v>6902.4893850836052</v>
      </c>
      <c r="G28" s="749">
        <v>0.11618633285421232</v>
      </c>
      <c r="H28" s="672"/>
      <c r="I28" s="745">
        <v>0.13687362705048622</v>
      </c>
    </row>
    <row r="29" spans="3:9" x14ac:dyDescent="0.2">
      <c r="C29" s="406"/>
    </row>
    <row r="30" spans="3:9" ht="24.75" customHeight="1" x14ac:dyDescent="0.2">
      <c r="C30" s="761" t="s">
        <v>106</v>
      </c>
      <c r="D30" s="761"/>
      <c r="E30" s="761"/>
      <c r="F30" s="761"/>
      <c r="G30" s="761"/>
      <c r="H30" s="761"/>
      <c r="I30" s="761"/>
    </row>
    <row r="31" spans="3:9" x14ac:dyDescent="0.2">
      <c r="C31" s="135"/>
      <c r="D31" s="131"/>
      <c r="E31" s="133"/>
      <c r="F31" s="133"/>
      <c r="G31" s="133"/>
      <c r="H31" s="133"/>
      <c r="I31" s="133"/>
    </row>
    <row r="32" spans="3:9" ht="21" customHeight="1" x14ac:dyDescent="0.2">
      <c r="C32" s="136"/>
      <c r="D32" s="132"/>
      <c r="E32" s="764" t="s">
        <v>149</v>
      </c>
      <c r="F32" s="764"/>
      <c r="G32" s="764"/>
      <c r="H32" s="174"/>
      <c r="I32" s="607" t="s">
        <v>150</v>
      </c>
    </row>
    <row r="33" spans="3:9" x14ac:dyDescent="0.2">
      <c r="C33" s="175" t="s">
        <v>48</v>
      </c>
      <c r="D33" s="134"/>
      <c r="E33" s="422" t="s">
        <v>216</v>
      </c>
      <c r="F33" s="422" t="s">
        <v>217</v>
      </c>
      <c r="G33" s="422" t="s">
        <v>42</v>
      </c>
      <c r="H33" s="176"/>
      <c r="I33" s="423" t="s">
        <v>42</v>
      </c>
    </row>
    <row r="34" spans="3:9" ht="13.5" customHeight="1" x14ac:dyDescent="0.2">
      <c r="C34" s="661" t="s">
        <v>0</v>
      </c>
      <c r="D34" s="407"/>
      <c r="E34" s="421">
        <v>28456.319075916435</v>
      </c>
      <c r="F34" s="408">
        <v>27416.952416401891</v>
      </c>
      <c r="G34" s="409">
        <v>3.7909635021752264E-2</v>
      </c>
      <c r="H34" s="410"/>
      <c r="I34" s="424">
        <v>0.19473791047449085</v>
      </c>
    </row>
    <row r="35" spans="3:9" ht="13.5" customHeight="1" x14ac:dyDescent="0.2">
      <c r="C35" s="418" t="s">
        <v>2</v>
      </c>
      <c r="D35" s="411"/>
      <c r="E35" s="417">
        <v>12053.563177539963</v>
      </c>
      <c r="F35" s="413">
        <v>11389.8784299613</v>
      </c>
      <c r="G35" s="416">
        <v>5.8269695472150662E-2</v>
      </c>
      <c r="H35" s="412"/>
      <c r="I35" s="414">
        <v>0.24253990749201471</v>
      </c>
    </row>
    <row r="36" spans="3:9" ht="13.5" customHeight="1" x14ac:dyDescent="0.2">
      <c r="C36" s="418" t="s">
        <v>49</v>
      </c>
      <c r="D36" s="411"/>
      <c r="E36" s="408">
        <v>4055.8073772655744</v>
      </c>
      <c r="F36" s="419">
        <v>3801.0451157391949</v>
      </c>
      <c r="G36" s="420">
        <v>6.7024266686936063E-2</v>
      </c>
      <c r="H36" s="412"/>
      <c r="I36" s="415">
        <v>0.23621538975104639</v>
      </c>
    </row>
    <row r="37" spans="3:9" ht="15.75" customHeight="1" thickBot="1" x14ac:dyDescent="0.25">
      <c r="C37" s="668" t="s">
        <v>205</v>
      </c>
      <c r="D37" s="662"/>
      <c r="E37" s="663">
        <v>5444.323699837757</v>
      </c>
      <c r="F37" s="664">
        <v>5051.9658600630892</v>
      </c>
      <c r="G37" s="665">
        <v>7.7664388604907986E-2</v>
      </c>
      <c r="H37" s="666"/>
      <c r="I37" s="667">
        <v>0.28290629579679805</v>
      </c>
    </row>
  </sheetData>
  <mergeCells count="8">
    <mergeCell ref="C3:I3"/>
    <mergeCell ref="E5:G5"/>
    <mergeCell ref="C30:I30"/>
    <mergeCell ref="E32:G32"/>
    <mergeCell ref="E23:G23"/>
    <mergeCell ref="C12:I12"/>
    <mergeCell ref="E14:G14"/>
    <mergeCell ref="C21:I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4"/>
  <sheetViews>
    <sheetView showGridLines="0" zoomScale="90" zoomScaleNormal="90" zoomScaleSheetLayoutView="130" workbookViewId="0"/>
  </sheetViews>
  <sheetFormatPr baseColWidth="10" defaultColWidth="9.85546875" defaultRowHeight="15.75" x14ac:dyDescent="0.2"/>
  <cols>
    <col min="1" max="1" width="9.85546875" style="178"/>
    <col min="2" max="2" width="41.7109375" style="177" customWidth="1"/>
    <col min="3" max="3" width="2.42578125" style="314" customWidth="1"/>
    <col min="4" max="4" width="13.140625" style="315" customWidth="1"/>
    <col min="5" max="5" width="17.140625" style="315" customWidth="1"/>
    <col min="6" max="6" width="10.7109375" style="315" customWidth="1"/>
    <col min="7" max="7" width="3.5703125" style="308" customWidth="1"/>
    <col min="8" max="8" width="44" style="314" customWidth="1"/>
    <col min="9" max="9" width="2.42578125" style="178" customWidth="1"/>
    <col min="10" max="10" width="11.7109375" style="177" bestFit="1" customWidth="1"/>
    <col min="11" max="11" width="11.7109375" style="178" bestFit="1" customWidth="1"/>
    <col min="12" max="12" width="10" style="177" bestFit="1" customWidth="1"/>
    <col min="13" max="16384" width="9.85546875" style="177"/>
  </cols>
  <sheetData>
    <row r="1" spans="1:19" x14ac:dyDescent="0.2">
      <c r="A1" s="178" t="s">
        <v>47</v>
      </c>
    </row>
    <row r="2" spans="1:19" ht="15" customHeight="1" x14ac:dyDescent="0.2">
      <c r="B2" s="761" t="s">
        <v>75</v>
      </c>
      <c r="C2" s="761"/>
      <c r="D2" s="761"/>
      <c r="E2" s="761"/>
      <c r="F2" s="761"/>
      <c r="G2" s="761"/>
      <c r="H2" s="761"/>
      <c r="I2" s="761"/>
      <c r="J2" s="761"/>
      <c r="K2" s="761"/>
      <c r="L2" s="761"/>
    </row>
    <row r="3" spans="1:19" ht="15" customHeight="1" x14ac:dyDescent="0.2">
      <c r="B3" s="761" t="s">
        <v>74</v>
      </c>
      <c r="C3" s="761"/>
      <c r="D3" s="761"/>
      <c r="E3" s="761"/>
      <c r="F3" s="761"/>
      <c r="G3" s="761"/>
      <c r="H3" s="761"/>
      <c r="I3" s="761"/>
      <c r="J3" s="761"/>
      <c r="K3" s="761"/>
      <c r="L3" s="761"/>
    </row>
    <row r="4" spans="1:19" ht="13.5" customHeight="1" x14ac:dyDescent="0.2">
      <c r="B4" s="767" t="s">
        <v>9</v>
      </c>
      <c r="C4" s="767"/>
      <c r="D4" s="767"/>
      <c r="E4" s="767"/>
      <c r="F4" s="767"/>
      <c r="G4" s="767"/>
      <c r="H4" s="767"/>
      <c r="I4" s="767"/>
      <c r="J4" s="767"/>
      <c r="K4" s="767"/>
      <c r="L4" s="767"/>
      <c r="M4" s="302"/>
      <c r="N4" s="302"/>
      <c r="O4" s="302"/>
      <c r="P4" s="302"/>
      <c r="Q4" s="302"/>
      <c r="R4" s="302"/>
      <c r="S4" s="302"/>
    </row>
    <row r="5" spans="1:19" ht="11.1" customHeight="1" x14ac:dyDescent="0.2">
      <c r="B5" s="178"/>
      <c r="C5" s="303"/>
      <c r="D5" s="304"/>
      <c r="E5" s="304"/>
      <c r="F5" s="304"/>
      <c r="G5" s="305"/>
      <c r="H5" s="306"/>
      <c r="J5" s="178"/>
    </row>
    <row r="6" spans="1:19" ht="35.1" customHeight="1" x14ac:dyDescent="0.2">
      <c r="B6" s="611" t="s">
        <v>76</v>
      </c>
      <c r="C6" s="307"/>
      <c r="D6" s="425" t="s">
        <v>218</v>
      </c>
      <c r="E6" s="425" t="s">
        <v>193</v>
      </c>
      <c r="F6" s="425" t="s">
        <v>15</v>
      </c>
      <c r="H6" s="612" t="s">
        <v>77</v>
      </c>
      <c r="I6" s="309"/>
      <c r="J6" s="425" t="s">
        <v>218</v>
      </c>
      <c r="K6" s="425" t="s">
        <v>193</v>
      </c>
      <c r="L6" s="425" t="s">
        <v>15</v>
      </c>
    </row>
    <row r="7" spans="1:19" ht="30.75" customHeight="1" thickBot="1" x14ac:dyDescent="0.25">
      <c r="B7" s="452" t="s">
        <v>140</v>
      </c>
      <c r="D7" s="453"/>
      <c r="E7" s="453"/>
      <c r="F7" s="453"/>
      <c r="H7" s="452" t="s">
        <v>142</v>
      </c>
      <c r="J7" s="454"/>
      <c r="K7" s="454"/>
      <c r="L7" s="454"/>
    </row>
    <row r="8" spans="1:19" ht="20.100000000000001" customHeight="1" thickTop="1" x14ac:dyDescent="0.25">
      <c r="B8" s="768" t="s">
        <v>167</v>
      </c>
      <c r="H8" s="448" t="s">
        <v>179</v>
      </c>
      <c r="I8" s="312"/>
      <c r="J8" s="346">
        <v>140.0043669413499</v>
      </c>
      <c r="K8" s="346">
        <v>8523.8581993967164</v>
      </c>
      <c r="L8" s="449">
        <v>-0.98357500046736357</v>
      </c>
    </row>
    <row r="9" spans="1:19" ht="20.100000000000001" customHeight="1" x14ac:dyDescent="0.25">
      <c r="B9" s="769"/>
      <c r="C9" s="310"/>
      <c r="D9" s="346">
        <v>31059.91767465241</v>
      </c>
      <c r="E9" s="346">
        <v>40277.075216526406</v>
      </c>
      <c r="F9" s="311">
        <v>-0.22884376515234228</v>
      </c>
      <c r="H9" s="450" t="s">
        <v>180</v>
      </c>
      <c r="I9" s="312"/>
      <c r="J9" s="433">
        <v>27351.957662970799</v>
      </c>
      <c r="K9" s="433">
        <v>26834.058083427044</v>
      </c>
      <c r="L9" s="439">
        <v>1.9300084166681275E-2</v>
      </c>
    </row>
    <row r="10" spans="1:19" ht="19.899999999999999" customHeight="1" x14ac:dyDescent="0.25">
      <c r="B10" s="441" t="s">
        <v>168</v>
      </c>
      <c r="C10" s="312"/>
      <c r="D10" s="433">
        <v>17749.653738947502</v>
      </c>
      <c r="E10" s="433">
        <v>16317.553641226645</v>
      </c>
      <c r="F10" s="434">
        <v>8.776438731003311E-2</v>
      </c>
      <c r="H10" s="450" t="s">
        <v>181</v>
      </c>
      <c r="I10" s="312"/>
      <c r="J10" s="438">
        <v>751.72501078723167</v>
      </c>
      <c r="K10" s="438">
        <v>471.8246371052536</v>
      </c>
      <c r="L10" s="439">
        <v>0.59322966981806524</v>
      </c>
    </row>
    <row r="11" spans="1:19" ht="20.100000000000001" customHeight="1" x14ac:dyDescent="0.25">
      <c r="B11" s="441" t="s">
        <v>169</v>
      </c>
      <c r="C11" s="312"/>
      <c r="D11" s="438">
        <v>11879.814522966264</v>
      </c>
      <c r="E11" s="438">
        <v>11887.828150390855</v>
      </c>
      <c r="F11" s="434">
        <v>-6.741035724281419E-4</v>
      </c>
      <c r="H11" s="368" t="s">
        <v>182</v>
      </c>
      <c r="I11" s="312"/>
      <c r="J11" s="429">
        <v>26623.481006985792</v>
      </c>
      <c r="K11" s="429">
        <v>22129.033528075215</v>
      </c>
      <c r="L11" s="375">
        <v>0.20310184234699857</v>
      </c>
    </row>
    <row r="12" spans="1:19" ht="20.100000000000001" customHeight="1" thickBot="1" x14ac:dyDescent="0.3">
      <c r="B12" s="313" t="s">
        <v>170</v>
      </c>
      <c r="C12" s="312"/>
      <c r="D12" s="429">
        <v>7104.6722976024157</v>
      </c>
      <c r="E12" s="429">
        <v>10729.008851466861</v>
      </c>
      <c r="F12" s="442">
        <v>-0.3378072107162936</v>
      </c>
      <c r="H12" s="718" t="s">
        <v>183</v>
      </c>
      <c r="I12" s="312"/>
      <c r="J12" s="720">
        <v>54867.168047685176</v>
      </c>
      <c r="K12" s="720">
        <v>57958.774448004231</v>
      </c>
      <c r="L12" s="717">
        <v>-5.3341472965281356E-2</v>
      </c>
    </row>
    <row r="13" spans="1:19" ht="20.100000000000001" customHeight="1" thickBot="1" x14ac:dyDescent="0.3">
      <c r="B13" s="715" t="s">
        <v>171</v>
      </c>
      <c r="C13" s="312"/>
      <c r="D13" s="716">
        <v>67794.058234168595</v>
      </c>
      <c r="E13" s="716">
        <v>79211.465859610762</v>
      </c>
      <c r="F13" s="717">
        <v>-0.14413832014771244</v>
      </c>
      <c r="H13" s="736" t="s">
        <v>144</v>
      </c>
      <c r="I13" s="290"/>
      <c r="J13" s="347"/>
      <c r="K13" s="347"/>
      <c r="L13" s="719"/>
    </row>
    <row r="14" spans="1:19" ht="19.899999999999999" customHeight="1" x14ac:dyDescent="0.25">
      <c r="B14" s="440" t="s">
        <v>143</v>
      </c>
      <c r="C14" s="312"/>
      <c r="D14" s="347"/>
      <c r="E14" s="347"/>
      <c r="F14" s="375"/>
      <c r="H14" s="450" t="s">
        <v>184</v>
      </c>
      <c r="I14" s="312"/>
      <c r="J14" s="438">
        <v>65074.267422820129</v>
      </c>
      <c r="K14" s="438">
        <v>70145.552469719798</v>
      </c>
      <c r="L14" s="439">
        <v>-7.2296601400193228E-2</v>
      </c>
    </row>
    <row r="15" spans="1:19" ht="19.5" customHeight="1" x14ac:dyDescent="0.25">
      <c r="B15" s="441" t="s">
        <v>172</v>
      </c>
      <c r="C15" s="312"/>
      <c r="D15" s="438">
        <v>133406.37736692172</v>
      </c>
      <c r="E15" s="438">
        <v>125292.9536789116</v>
      </c>
      <c r="F15" s="439">
        <v>6.4755626312413384E-2</v>
      </c>
      <c r="H15" s="448" t="s">
        <v>185</v>
      </c>
      <c r="I15" s="312"/>
      <c r="J15" s="347">
        <v>1768.9341635043711</v>
      </c>
      <c r="K15" s="347">
        <v>1663.2731067225327</v>
      </c>
      <c r="L15" s="439">
        <v>6.3525981605055071E-2</v>
      </c>
    </row>
    <row r="16" spans="1:19" ht="19.5" customHeight="1" x14ac:dyDescent="0.25">
      <c r="B16" s="313" t="s">
        <v>173</v>
      </c>
      <c r="C16" s="312"/>
      <c r="D16" s="347">
        <v>-54676.009359593809</v>
      </c>
      <c r="E16" s="347">
        <v>-54088.098452343358</v>
      </c>
      <c r="F16" s="375">
        <v>1.0869505937030732E-2</v>
      </c>
      <c r="H16" s="368" t="s">
        <v>186</v>
      </c>
      <c r="I16" s="312"/>
      <c r="J16" s="428">
        <v>18055.754068809933</v>
      </c>
      <c r="K16" s="428">
        <v>16351.377656515893</v>
      </c>
      <c r="L16" s="375">
        <v>0.10423442281726381</v>
      </c>
    </row>
    <row r="17" spans="1:12" ht="18" customHeight="1" x14ac:dyDescent="0.25">
      <c r="B17" s="426" t="s">
        <v>174</v>
      </c>
      <c r="C17" s="312"/>
      <c r="D17" s="428">
        <v>78730.36800732791</v>
      </c>
      <c r="E17" s="428">
        <v>71204.855226568237</v>
      </c>
      <c r="F17" s="427">
        <v>0.10568819719967237</v>
      </c>
      <c r="H17" s="445" t="s">
        <v>187</v>
      </c>
      <c r="I17" s="312"/>
      <c r="J17" s="433">
        <v>139766.1237028196</v>
      </c>
      <c r="K17" s="738">
        <v>146118.97768096247</v>
      </c>
      <c r="L17" s="739">
        <v>-4.3477268175347805E-2</v>
      </c>
    </row>
    <row r="18" spans="1:12" ht="20.100000000000001" customHeight="1" x14ac:dyDescent="0.25">
      <c r="B18" s="443" t="s">
        <v>175</v>
      </c>
      <c r="C18" s="312"/>
      <c r="D18" s="433">
        <v>2387.463038165713</v>
      </c>
      <c r="E18" s="433">
        <v>2069.0524394666527</v>
      </c>
      <c r="F18" s="434">
        <v>0.15389199066464365</v>
      </c>
      <c r="H18" s="451" t="s">
        <v>108</v>
      </c>
      <c r="I18" s="312"/>
      <c r="J18" s="737"/>
      <c r="K18" s="734"/>
      <c r="L18" s="735"/>
    </row>
    <row r="19" spans="1:12" ht="20.100000000000001" customHeight="1" x14ac:dyDescent="0.25">
      <c r="B19" s="441" t="s">
        <v>176</v>
      </c>
      <c r="C19" s="312"/>
      <c r="D19" s="433">
        <v>9246.2993387789502</v>
      </c>
      <c r="E19" s="433">
        <v>8452.0632934119203</v>
      </c>
      <c r="F19" s="434">
        <v>9.3969486242029054E-2</v>
      </c>
      <c r="H19" s="450" t="s">
        <v>104</v>
      </c>
      <c r="I19" s="312"/>
      <c r="J19" s="733">
        <v>6679.8372401043016</v>
      </c>
      <c r="K19" s="733">
        <v>6491.0659875978081</v>
      </c>
      <c r="L19" s="449">
        <v>2.9081702892432615E-2</v>
      </c>
    </row>
    <row r="20" spans="1:12" ht="20.100000000000001" customHeight="1" x14ac:dyDescent="0.25">
      <c r="B20" s="313" t="s">
        <v>141</v>
      </c>
      <c r="C20" s="312"/>
      <c r="D20" s="438">
        <v>101162.32732108702</v>
      </c>
      <c r="E20" s="438">
        <v>103121.67263050584</v>
      </c>
      <c r="F20" s="439">
        <v>-1.9000325144446828E-2</v>
      </c>
      <c r="H20" s="368" t="s">
        <v>188</v>
      </c>
      <c r="I20" s="312"/>
      <c r="J20" s="347">
        <v>127024.71203440448</v>
      </c>
      <c r="K20" s="347">
        <v>125384.4822869051</v>
      </c>
      <c r="L20" s="375">
        <v>1.3081600829568441E-2</v>
      </c>
    </row>
    <row r="21" spans="1:12" ht="20.100000000000001" customHeight="1" x14ac:dyDescent="0.25">
      <c r="B21" s="444" t="s">
        <v>177</v>
      </c>
      <c r="C21" s="312"/>
      <c r="D21" s="347">
        <v>14150.157416368171</v>
      </c>
      <c r="E21" s="347">
        <v>13935.687100405945</v>
      </c>
      <c r="F21" s="375">
        <v>1.539000656494216E-2</v>
      </c>
      <c r="H21" s="446" t="s">
        <v>189</v>
      </c>
      <c r="I21" s="312"/>
      <c r="J21" s="436">
        <v>133704.54927450878</v>
      </c>
      <c r="K21" s="436">
        <v>131875.54827450291</v>
      </c>
      <c r="L21" s="427">
        <v>1.3869144234371245E-2</v>
      </c>
    </row>
    <row r="22" spans="1:12" ht="20.100000000000001" customHeight="1" thickBot="1" x14ac:dyDescent="0.3">
      <c r="B22" s="435" t="s">
        <v>178</v>
      </c>
      <c r="C22" s="312"/>
      <c r="D22" s="436">
        <v>273470.67335589638</v>
      </c>
      <c r="E22" s="436">
        <v>277994.79654996935</v>
      </c>
      <c r="F22" s="437">
        <v>-1.6274129049245634E-2</v>
      </c>
      <c r="H22" s="447" t="s">
        <v>190</v>
      </c>
      <c r="I22" s="312"/>
      <c r="J22" s="436">
        <v>273470.67297732842</v>
      </c>
      <c r="K22" s="436">
        <v>277994.52595546539</v>
      </c>
      <c r="L22" s="437">
        <v>-1.6273172871258956E-2</v>
      </c>
    </row>
    <row r="23" spans="1:12" ht="20.100000000000001" customHeight="1" x14ac:dyDescent="0.2">
      <c r="B23" s="430"/>
      <c r="D23" s="431"/>
      <c r="E23" s="431"/>
      <c r="F23" s="431"/>
      <c r="H23" s="432"/>
      <c r="J23" s="430"/>
      <c r="K23" s="430"/>
      <c r="L23" s="430"/>
    </row>
    <row r="24" spans="1:12" s="371" customFormat="1" ht="25.5" customHeight="1" x14ac:dyDescent="0.25">
      <c r="A24" s="356"/>
      <c r="C24" s="372"/>
      <c r="D24" s="373"/>
      <c r="E24" s="373"/>
      <c r="F24" s="373"/>
      <c r="G24" s="343"/>
      <c r="H24" s="374"/>
      <c r="I24" s="310"/>
      <c r="J24" s="369"/>
      <c r="K24" s="369"/>
      <c r="L24" s="370"/>
    </row>
    <row r="25" spans="1:12" ht="20.100000000000001" customHeight="1" x14ac:dyDescent="0.2">
      <c r="B25" s="316"/>
      <c r="C25" s="317"/>
      <c r="D25" s="765" t="s">
        <v>219</v>
      </c>
      <c r="E25" s="765"/>
      <c r="F25" s="765"/>
      <c r="G25" s="318"/>
      <c r="H25" s="319"/>
      <c r="I25" s="320"/>
      <c r="J25" s="178"/>
    </row>
    <row r="26" spans="1:12" ht="35.1" customHeight="1" thickBot="1" x14ac:dyDescent="0.3">
      <c r="B26" s="611" t="s">
        <v>78</v>
      </c>
      <c r="C26" s="307"/>
      <c r="D26" s="455" t="s">
        <v>121</v>
      </c>
      <c r="E26" s="456" t="s">
        <v>122</v>
      </c>
      <c r="F26" s="456" t="s">
        <v>57</v>
      </c>
      <c r="G26" s="321"/>
      <c r="H26" s="766" t="s">
        <v>40</v>
      </c>
      <c r="I26" s="766"/>
      <c r="J26" s="766"/>
      <c r="K26" s="766"/>
      <c r="L26" s="766"/>
    </row>
    <row r="27" spans="1:12" ht="20.100000000000001" customHeight="1" thickTop="1" x14ac:dyDescent="0.2">
      <c r="B27" s="460" t="s">
        <v>39</v>
      </c>
      <c r="C27" s="461"/>
      <c r="D27" s="462"/>
      <c r="E27" s="463"/>
      <c r="F27" s="464"/>
      <c r="G27" s="323"/>
      <c r="H27" s="324"/>
      <c r="I27" s="325"/>
    </row>
    <row r="28" spans="1:12" ht="20.100000000000001" customHeight="1" x14ac:dyDescent="0.25">
      <c r="B28" s="457" t="s">
        <v>36</v>
      </c>
      <c r="C28" s="461"/>
      <c r="D28" s="459">
        <v>0.61389331156424753</v>
      </c>
      <c r="E28" s="459">
        <v>6.8744119428127193E-2</v>
      </c>
      <c r="F28" s="328">
        <v>8.8427931206145588E-2</v>
      </c>
      <c r="G28" s="323"/>
      <c r="H28" s="324"/>
      <c r="I28" s="326"/>
    </row>
    <row r="29" spans="1:12" ht="20.100000000000001" customHeight="1" x14ac:dyDescent="0.25">
      <c r="B29" s="457" t="s">
        <v>34</v>
      </c>
      <c r="C29" s="461"/>
      <c r="D29" s="459">
        <v>0.15867442715856908</v>
      </c>
      <c r="E29" s="458">
        <v>0.37409698187476004</v>
      </c>
      <c r="F29" s="459">
        <v>4.5954642677455415E-2</v>
      </c>
      <c r="G29" s="323"/>
      <c r="H29" s="324"/>
      <c r="I29" s="326"/>
    </row>
    <row r="30" spans="1:12" ht="20.100000000000001" customHeight="1" x14ac:dyDescent="0.25">
      <c r="B30" s="457" t="s">
        <v>37</v>
      </c>
      <c r="C30" s="461"/>
      <c r="D30" s="458">
        <v>1.3291289035537864E-2</v>
      </c>
      <c r="E30" s="458">
        <v>0</v>
      </c>
      <c r="F30" s="458">
        <v>6.263743150684932E-2</v>
      </c>
      <c r="G30" s="323"/>
      <c r="H30" s="324"/>
      <c r="I30" s="326"/>
    </row>
    <row r="31" spans="1:12" ht="20.100000000000001" customHeight="1" x14ac:dyDescent="0.25">
      <c r="B31" s="457" t="s">
        <v>38</v>
      </c>
      <c r="C31" s="461"/>
      <c r="D31" s="730">
        <v>0.21286114657702418</v>
      </c>
      <c r="E31" s="730">
        <v>0.24849336664429433</v>
      </c>
      <c r="F31" s="458">
        <v>9.6279254502851477E-2</v>
      </c>
      <c r="G31" s="323"/>
      <c r="H31" s="324"/>
      <c r="I31" s="326"/>
    </row>
    <row r="32" spans="1:12" ht="20.100000000000001" customHeight="1" x14ac:dyDescent="0.25">
      <c r="B32" s="457" t="s">
        <v>232</v>
      </c>
      <c r="C32" s="461"/>
      <c r="D32" s="740">
        <v>1.0608088771542365E-3</v>
      </c>
      <c r="E32" s="740">
        <v>0</v>
      </c>
      <c r="F32" s="740">
        <v>1.3</v>
      </c>
      <c r="G32" s="323"/>
      <c r="H32" s="324"/>
      <c r="I32" s="326"/>
    </row>
    <row r="33" spans="1:11" ht="20.100000000000001" customHeight="1" thickBot="1" x14ac:dyDescent="0.3">
      <c r="B33" s="677" t="s">
        <v>58</v>
      </c>
      <c r="C33" s="461"/>
      <c r="D33" s="741">
        <v>1</v>
      </c>
      <c r="E33" s="678">
        <v>0.21889903136880606</v>
      </c>
      <c r="F33" s="678">
        <v>8.4321390106729635E-2</v>
      </c>
      <c r="G33" s="323"/>
      <c r="H33" s="324"/>
      <c r="I33" s="326"/>
    </row>
    <row r="34" spans="1:11" ht="20.100000000000001" customHeight="1" x14ac:dyDescent="0.2">
      <c r="G34" s="323"/>
      <c r="H34" s="324"/>
      <c r="I34" s="329"/>
    </row>
    <row r="35" spans="1:11" ht="18" customHeight="1" x14ac:dyDescent="0.2">
      <c r="B35" s="330" t="s">
        <v>123</v>
      </c>
      <c r="C35" s="324"/>
      <c r="D35" s="323"/>
      <c r="E35" s="323"/>
      <c r="F35" s="323"/>
      <c r="G35" s="323"/>
      <c r="H35" s="324"/>
      <c r="I35" s="329"/>
    </row>
    <row r="36" spans="1:11" ht="18" customHeight="1" x14ac:dyDescent="0.2">
      <c r="B36" s="330" t="s">
        <v>124</v>
      </c>
      <c r="C36" s="324"/>
      <c r="D36" s="323"/>
      <c r="E36" s="323"/>
      <c r="F36" s="323"/>
      <c r="G36" s="323"/>
      <c r="H36" s="324"/>
      <c r="I36" s="329"/>
    </row>
    <row r="37" spans="1:11" ht="11.1" customHeight="1" x14ac:dyDescent="0.2">
      <c r="B37" s="329"/>
      <c r="C37" s="324"/>
      <c r="D37" s="331"/>
      <c r="E37" s="331"/>
      <c r="F37" s="331"/>
      <c r="G37" s="332"/>
      <c r="H37" s="333"/>
      <c r="I37" s="334"/>
    </row>
    <row r="38" spans="1:11" ht="11.1" customHeight="1" x14ac:dyDescent="0.2">
      <c r="D38" s="304"/>
      <c r="G38" s="315"/>
      <c r="I38" s="177"/>
    </row>
    <row r="39" spans="1:11" ht="35.1" customHeight="1" thickBot="1" x14ac:dyDescent="0.25">
      <c r="B39" s="613" t="s">
        <v>134</v>
      </c>
      <c r="C39" s="335"/>
      <c r="D39" s="466" t="s">
        <v>215</v>
      </c>
      <c r="E39" s="466" t="s">
        <v>194</v>
      </c>
      <c r="F39" s="465" t="s">
        <v>42</v>
      </c>
      <c r="G39" s="315"/>
      <c r="I39" s="177"/>
    </row>
    <row r="40" spans="1:11" ht="20.25" customHeight="1" x14ac:dyDescent="0.25">
      <c r="B40" s="327" t="s">
        <v>125</v>
      </c>
      <c r="C40" s="468"/>
      <c r="D40" s="722">
        <v>37794.462266920586</v>
      </c>
      <c r="E40" s="723">
        <v>38104.331723895812</v>
      </c>
      <c r="F40" s="724">
        <v>-8.132132042638629E-3</v>
      </c>
      <c r="G40" s="315"/>
      <c r="I40" s="177"/>
    </row>
    <row r="41" spans="1:11" ht="32.25" customHeight="1" x14ac:dyDescent="0.25">
      <c r="B41" s="467" t="s">
        <v>211</v>
      </c>
      <c r="C41" s="327"/>
      <c r="D41" s="725">
        <v>0.8142272439797168</v>
      </c>
      <c r="E41" s="726">
        <v>0.89308469814814218</v>
      </c>
      <c r="F41" s="727"/>
      <c r="G41" s="315"/>
      <c r="I41" s="177"/>
    </row>
    <row r="42" spans="1:11" ht="35.25" customHeight="1" x14ac:dyDescent="0.25">
      <c r="B42" s="327" t="s">
        <v>212</v>
      </c>
      <c r="C42" s="468"/>
      <c r="D42" s="725">
        <v>11.858415960508689</v>
      </c>
      <c r="E42" s="726">
        <v>10.340063149174782</v>
      </c>
      <c r="F42" s="728"/>
      <c r="G42" s="315"/>
      <c r="I42" s="177"/>
    </row>
    <row r="43" spans="1:11" s="291" customFormat="1" ht="20.25" customHeight="1" thickBot="1" x14ac:dyDescent="0.3">
      <c r="A43" s="290"/>
      <c r="B43" s="559" t="s">
        <v>126</v>
      </c>
      <c r="C43" s="560"/>
      <c r="D43" s="729">
        <v>0.32803273729854476</v>
      </c>
      <c r="E43" s="729">
        <v>0.38941185044189625</v>
      </c>
      <c r="F43" s="559"/>
      <c r="G43" s="337"/>
      <c r="H43" s="338"/>
      <c r="K43" s="290"/>
    </row>
    <row r="44" spans="1:11" ht="18" customHeight="1" x14ac:dyDescent="0.2">
      <c r="B44" s="330" t="s">
        <v>127</v>
      </c>
      <c r="C44" s="336"/>
      <c r="D44" s="339"/>
      <c r="E44" s="339"/>
      <c r="F44" s="336"/>
      <c r="G44" s="315"/>
      <c r="I44" s="177"/>
    </row>
    <row r="45" spans="1:11" ht="18" customHeight="1" x14ac:dyDescent="0.2">
      <c r="B45" s="683" t="s">
        <v>199</v>
      </c>
      <c r="D45" s="304"/>
      <c r="G45" s="315"/>
      <c r="I45" s="177"/>
    </row>
    <row r="46" spans="1:11" ht="18" customHeight="1" x14ac:dyDescent="0.2">
      <c r="B46" s="330" t="s">
        <v>128</v>
      </c>
      <c r="D46" s="304"/>
      <c r="G46" s="315"/>
      <c r="I46" s="177"/>
    </row>
    <row r="47" spans="1:11" x14ac:dyDescent="0.2">
      <c r="E47" s="340"/>
      <c r="G47" s="342"/>
    </row>
    <row r="48" spans="1:11" x14ac:dyDescent="0.2">
      <c r="G48" s="343"/>
    </row>
    <row r="49" spans="4:7" x14ac:dyDescent="0.2">
      <c r="E49" s="344"/>
      <c r="G49" s="341"/>
    </row>
    <row r="54" spans="4:7" x14ac:dyDescent="0.2">
      <c r="D54" s="345"/>
    </row>
  </sheetData>
  <mergeCells count="6">
    <mergeCell ref="D25:F25"/>
    <mergeCell ref="H26:L26"/>
    <mergeCell ref="B2:L2"/>
    <mergeCell ref="B3:L3"/>
    <mergeCell ref="B4:L4"/>
    <mergeCell ref="B8:B9"/>
  </mergeCells>
  <pageMargins left="0.18" right="0.3" top="0.78740157480314965" bottom="0.23622047244094491" header="0" footer="0"/>
  <pageSetup scale="6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0721" r:id="rId4">
          <objectPr defaultSize="0" autoPict="0" r:id="rId5">
            <anchor moveWithCells="1" sizeWithCells="1">
              <from>
                <xdr:col>7</xdr:col>
                <xdr:colOff>0</xdr:colOff>
                <xdr:row>31</xdr:row>
                <xdr:rowOff>0</xdr:rowOff>
              </from>
              <to>
                <xdr:col>7</xdr:col>
                <xdr:colOff>0</xdr:colOff>
                <xdr:row>31</xdr:row>
                <xdr:rowOff>0</xdr:rowOff>
              </to>
            </anchor>
          </objectPr>
        </oleObject>
      </mc:Choice>
      <mc:Fallback>
        <oleObject progId="Word.Picture.8" shapeId="307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A37"/>
  <sheetViews>
    <sheetView showGridLines="0" view="pageBreakPreview" zoomScale="110" zoomScaleNormal="100" zoomScaleSheetLayoutView="110" workbookViewId="0">
      <selection activeCell="C7" sqref="C7"/>
    </sheetView>
  </sheetViews>
  <sheetFormatPr baseColWidth="10" defaultColWidth="9.85546875" defaultRowHeight="11.25" x14ac:dyDescent="0.2"/>
  <cols>
    <col min="1" max="1" width="42.7109375" style="1" customWidth="1"/>
    <col min="2" max="2" width="1.7109375" style="30" customWidth="1"/>
    <col min="3" max="5" width="7.7109375" style="29" customWidth="1"/>
    <col min="6" max="6" width="7.7109375" style="30" customWidth="1"/>
    <col min="7" max="7" width="7.7109375" style="29" customWidth="1"/>
    <col min="8" max="8" width="7.7109375" style="29" hidden="1" customWidth="1"/>
    <col min="9" max="9" width="2.7109375" style="29" customWidth="1"/>
    <col min="10" max="11" width="7.7109375" style="29" customWidth="1"/>
    <col min="12" max="12" width="7.5703125" style="29" customWidth="1"/>
    <col min="13" max="14" width="7.7109375" style="29" customWidth="1"/>
    <col min="15" max="15" width="7.7109375" style="29" hidden="1" customWidth="1"/>
    <col min="16" max="16" width="11.7109375" style="29" customWidth="1"/>
    <col min="17" max="17" width="9.85546875" style="29"/>
    <col min="18" max="18" width="10.85546875" style="29" bestFit="1" customWidth="1"/>
    <col min="19" max="19" width="10" style="29" bestFit="1" customWidth="1"/>
    <col min="20" max="16384" width="9.85546875" style="29"/>
  </cols>
  <sheetData>
    <row r="1" spans="1:27" s="35" customFormat="1" ht="11.1" customHeight="1" x14ac:dyDescent="0.2">
      <c r="A1" s="770" t="s">
        <v>33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156"/>
      <c r="P1" s="44"/>
    </row>
    <row r="2" spans="1:27" s="35" customFormat="1" ht="11.1" customHeight="1" x14ac:dyDescent="0.2">
      <c r="A2" s="771" t="s">
        <v>8</v>
      </c>
      <c r="B2" s="771"/>
      <c r="C2" s="771"/>
      <c r="D2" s="771"/>
      <c r="E2" s="771"/>
      <c r="F2" s="771"/>
      <c r="G2" s="771"/>
      <c r="H2" s="771"/>
      <c r="I2" s="771"/>
      <c r="J2" s="771"/>
      <c r="K2" s="771"/>
      <c r="L2" s="771"/>
      <c r="M2" s="771"/>
      <c r="N2" s="771"/>
      <c r="O2" s="157"/>
      <c r="P2" s="36"/>
    </row>
    <row r="3" spans="1:27" s="35" customFormat="1" ht="11.1" customHeight="1" x14ac:dyDescent="0.2">
      <c r="A3" s="773" t="s">
        <v>9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  <c r="L3" s="773"/>
      <c r="M3" s="773"/>
      <c r="N3" s="773"/>
      <c r="O3" s="773"/>
      <c r="P3" s="37"/>
    </row>
    <row r="4" spans="1:27" s="35" customFormat="1" ht="11.1" customHeight="1" x14ac:dyDescent="0.2">
      <c r="A4" s="107"/>
      <c r="B4" s="39"/>
      <c r="C4" s="38"/>
      <c r="D4" s="38"/>
      <c r="E4" s="38"/>
      <c r="F4" s="39"/>
      <c r="G4" s="38"/>
      <c r="H4" s="38"/>
      <c r="I4" s="39"/>
      <c r="J4" s="40"/>
      <c r="K4" s="40"/>
      <c r="L4" s="28"/>
    </row>
    <row r="5" spans="1:27" s="35" customFormat="1" ht="15" customHeight="1" x14ac:dyDescent="0.2">
      <c r="A5" s="107"/>
      <c r="B5" s="39"/>
      <c r="C5" s="775" t="e">
        <f>+#REF!</f>
        <v>#REF!</v>
      </c>
      <c r="D5" s="775"/>
      <c r="E5" s="775"/>
      <c r="F5" s="775"/>
      <c r="G5" s="775"/>
      <c r="H5" s="158"/>
      <c r="I5" s="39"/>
      <c r="J5" s="775" t="e">
        <f>+#REF!</f>
        <v>#REF!</v>
      </c>
      <c r="K5" s="775"/>
      <c r="L5" s="775"/>
      <c r="M5" s="775"/>
      <c r="N5" s="775"/>
      <c r="O5" s="158"/>
    </row>
    <row r="6" spans="1:27" s="78" customFormat="1" ht="15" customHeight="1" x14ac:dyDescent="0.2">
      <c r="A6" s="108"/>
      <c r="B6" s="77"/>
      <c r="C6" s="84" t="e">
        <f>+#REF!</f>
        <v>#REF!</v>
      </c>
      <c r="D6" s="43" t="s">
        <v>3</v>
      </c>
      <c r="E6" s="84" t="e">
        <f>+#REF!</f>
        <v>#REF!</v>
      </c>
      <c r="F6" s="43" t="s">
        <v>3</v>
      </c>
      <c r="G6" s="80" t="s">
        <v>15</v>
      </c>
      <c r="H6" s="43" t="s">
        <v>24</v>
      </c>
      <c r="I6" s="42"/>
      <c r="J6" s="84" t="e">
        <f>+C6</f>
        <v>#REF!</v>
      </c>
      <c r="K6" s="43" t="s">
        <v>3</v>
      </c>
      <c r="L6" s="84" t="e">
        <f>+E6</f>
        <v>#REF!</v>
      </c>
      <c r="M6" s="43" t="s">
        <v>3</v>
      </c>
      <c r="N6" s="80" t="s">
        <v>15</v>
      </c>
      <c r="O6" s="43" t="s">
        <v>24</v>
      </c>
      <c r="Q6" s="79"/>
      <c r="R6" s="79"/>
    </row>
    <row r="7" spans="1:27" s="35" customFormat="1" ht="12.95" customHeight="1" x14ac:dyDescent="0.2">
      <c r="A7" s="10" t="s">
        <v>0</v>
      </c>
      <c r="B7" s="46"/>
      <c r="C7" s="137" t="e">
        <v>#REF!</v>
      </c>
      <c r="D7" s="11" t="e">
        <v>#REF!</v>
      </c>
      <c r="E7" s="137" t="e">
        <v>#REF!</v>
      </c>
      <c r="F7" s="11" t="e">
        <v>#REF!</v>
      </c>
      <c r="G7" s="11" t="e">
        <v>#REF!</v>
      </c>
      <c r="H7" s="11" t="e">
        <v>#REF!</v>
      </c>
      <c r="I7" s="32"/>
      <c r="J7" s="137" t="e">
        <v>#REF!</v>
      </c>
      <c r="K7" s="11" t="e">
        <v>#REF!</v>
      </c>
      <c r="L7" s="137" t="e">
        <v>#REF!</v>
      </c>
      <c r="M7" s="11" t="e">
        <v>#REF!</v>
      </c>
      <c r="N7" s="11" t="e">
        <v>#REF!</v>
      </c>
      <c r="O7" s="11" t="e">
        <v>#REF!</v>
      </c>
      <c r="P7" s="162" t="e">
        <f>+C7-#REF!</f>
        <v>#REF!</v>
      </c>
      <c r="Q7" s="162" t="e">
        <v>#REF!</v>
      </c>
      <c r="R7" s="162" t="e">
        <v>#REF!</v>
      </c>
      <c r="S7" s="162" t="e">
        <v>#REF!</v>
      </c>
      <c r="T7" s="162" t="e">
        <v>#REF!</v>
      </c>
      <c r="U7" s="162" t="e">
        <v>#REF!</v>
      </c>
      <c r="V7" s="162" t="e">
        <v>#REF!</v>
      </c>
      <c r="W7" s="162" t="e">
        <v>#REF!</v>
      </c>
      <c r="X7" s="162" t="e">
        <v>#REF!</v>
      </c>
      <c r="Y7" s="162" t="e">
        <v>#REF!</v>
      </c>
      <c r="Z7" s="162" t="e">
        <v>#REF!</v>
      </c>
      <c r="AA7" s="162" t="e">
        <v>#REF!</v>
      </c>
    </row>
    <row r="8" spans="1:27" s="35" customFormat="1" ht="12.95" customHeight="1" x14ac:dyDescent="0.2">
      <c r="A8" s="109" t="s">
        <v>1</v>
      </c>
      <c r="B8" s="46"/>
      <c r="C8" s="139" t="e">
        <v>#REF!</v>
      </c>
      <c r="D8" s="24" t="e">
        <v>#REF!</v>
      </c>
      <c r="E8" s="139" t="e">
        <v>#REF!</v>
      </c>
      <c r="F8" s="24" t="e">
        <v>#REF!</v>
      </c>
      <c r="G8" s="24" t="e">
        <v>#REF!</v>
      </c>
      <c r="H8" s="12"/>
      <c r="I8" s="32"/>
      <c r="J8" s="139" t="e">
        <v>#REF!</v>
      </c>
      <c r="K8" s="24" t="e">
        <v>#REF!</v>
      </c>
      <c r="L8" s="139" t="e">
        <v>#REF!</v>
      </c>
      <c r="M8" s="24" t="e">
        <v>#REF!</v>
      </c>
      <c r="N8" s="24" t="e">
        <v>#REF!</v>
      </c>
      <c r="O8" s="12"/>
      <c r="P8" s="162" t="e">
        <v>#REF!</v>
      </c>
      <c r="Q8" s="162" t="e">
        <v>#REF!</v>
      </c>
      <c r="R8" s="162" t="e">
        <v>#REF!</v>
      </c>
      <c r="S8" s="162" t="e">
        <v>#REF!</v>
      </c>
      <c r="T8" s="162" t="e">
        <v>#REF!</v>
      </c>
      <c r="U8" s="162" t="e">
        <v>#REF!</v>
      </c>
      <c r="V8" s="162" t="e">
        <v>#REF!</v>
      </c>
      <c r="W8" s="162" t="e">
        <v>#REF!</v>
      </c>
      <c r="X8" s="162" t="e">
        <v>#REF!</v>
      </c>
      <c r="Y8" s="162" t="e">
        <v>#REF!</v>
      </c>
      <c r="Z8" s="162" t="e">
        <v>#REF!</v>
      </c>
      <c r="AA8" s="162" t="e">
        <v>#REF!</v>
      </c>
    </row>
    <row r="9" spans="1:27" s="35" customFormat="1" ht="12.95" customHeight="1" x14ac:dyDescent="0.2">
      <c r="A9" s="110" t="s">
        <v>2</v>
      </c>
      <c r="B9" s="46"/>
      <c r="C9" s="140" t="e">
        <v>#REF!</v>
      </c>
      <c r="D9" s="25" t="e">
        <v>#REF!</v>
      </c>
      <c r="E9" s="140" t="e">
        <v>#REF!</v>
      </c>
      <c r="F9" s="25" t="e">
        <v>#REF!</v>
      </c>
      <c r="G9" s="25" t="e">
        <v>#REF!</v>
      </c>
      <c r="H9" s="160"/>
      <c r="I9" s="32"/>
      <c r="J9" s="140" t="e">
        <v>#REF!</v>
      </c>
      <c r="K9" s="25" t="e">
        <v>#REF!</v>
      </c>
      <c r="L9" s="140" t="e">
        <v>#REF!</v>
      </c>
      <c r="M9" s="25" t="e">
        <v>#REF!</v>
      </c>
      <c r="N9" s="25" t="e">
        <v>#REF!</v>
      </c>
      <c r="O9" s="160"/>
      <c r="P9" s="162" t="e">
        <v>#REF!</v>
      </c>
      <c r="Q9" s="162" t="e">
        <v>#REF!</v>
      </c>
      <c r="R9" s="162" t="e">
        <v>#REF!</v>
      </c>
      <c r="S9" s="162" t="e">
        <v>#REF!</v>
      </c>
      <c r="T9" s="162" t="e">
        <v>#REF!</v>
      </c>
      <c r="U9" s="162" t="e">
        <v>#REF!</v>
      </c>
      <c r="V9" s="162" t="e">
        <v>#REF!</v>
      </c>
      <c r="W9" s="162" t="e">
        <v>#REF!</v>
      </c>
      <c r="X9" s="162" t="e">
        <v>#REF!</v>
      </c>
      <c r="Y9" s="162" t="e">
        <v>#REF!</v>
      </c>
      <c r="Z9" s="162" t="e">
        <v>#REF!</v>
      </c>
      <c r="AA9" s="162" t="e">
        <v>#REF!</v>
      </c>
    </row>
    <row r="10" spans="1:27" s="35" customFormat="1" ht="12.95" customHeight="1" x14ac:dyDescent="0.2">
      <c r="A10" s="111" t="s">
        <v>6</v>
      </c>
      <c r="B10" s="45"/>
      <c r="C10" s="138" t="e">
        <v>#REF!</v>
      </c>
      <c r="D10" s="13" t="e">
        <v>#REF!</v>
      </c>
      <c r="E10" s="138" t="e">
        <v>#REF!</v>
      </c>
      <c r="F10" s="13" t="e">
        <v>#REF!</v>
      </c>
      <c r="G10" s="13" t="e">
        <v>#REF!</v>
      </c>
      <c r="H10" s="13"/>
      <c r="I10" s="32"/>
      <c r="J10" s="138" t="e">
        <v>#REF!</v>
      </c>
      <c r="K10" s="13" t="e">
        <v>#REF!</v>
      </c>
      <c r="L10" s="138" t="e">
        <v>#REF!</v>
      </c>
      <c r="M10" s="13" t="e">
        <v>#REF!</v>
      </c>
      <c r="N10" s="13" t="e">
        <v>#REF!</v>
      </c>
      <c r="O10" s="13"/>
      <c r="P10" s="162" t="e">
        <v>#REF!</v>
      </c>
      <c r="Q10" s="162" t="e">
        <v>#REF!</v>
      </c>
      <c r="R10" s="162" t="e">
        <v>#REF!</v>
      </c>
      <c r="S10" s="162" t="e">
        <v>#REF!</v>
      </c>
      <c r="T10" s="162" t="e">
        <v>#REF!</v>
      </c>
      <c r="U10" s="162" t="e">
        <v>#REF!</v>
      </c>
      <c r="V10" s="162" t="e">
        <v>#REF!</v>
      </c>
      <c r="W10" s="162" t="e">
        <v>#REF!</v>
      </c>
      <c r="X10" s="162" t="e">
        <v>#REF!</v>
      </c>
      <c r="Y10" s="162" t="e">
        <v>#REF!</v>
      </c>
      <c r="Z10" s="162" t="e">
        <v>#REF!</v>
      </c>
      <c r="AA10" s="162" t="e">
        <v>#REF!</v>
      </c>
    </row>
    <row r="11" spans="1:27" s="35" customFormat="1" ht="12.95" customHeight="1" x14ac:dyDescent="0.2">
      <c r="A11" s="15" t="s">
        <v>7</v>
      </c>
      <c r="B11" s="45"/>
      <c r="C11" s="137" t="e">
        <v>#REF!</v>
      </c>
      <c r="D11" s="11" t="e">
        <v>#REF!</v>
      </c>
      <c r="E11" s="137" t="e">
        <v>#REF!</v>
      </c>
      <c r="F11" s="11" t="e">
        <v>#REF!</v>
      </c>
      <c r="G11" s="11" t="e">
        <v>#REF!</v>
      </c>
      <c r="H11" s="11"/>
      <c r="I11" s="32"/>
      <c r="J11" s="137" t="e">
        <v>#REF!</v>
      </c>
      <c r="K11" s="11" t="e">
        <v>#REF!</v>
      </c>
      <c r="L11" s="137" t="e">
        <v>#REF!</v>
      </c>
      <c r="M11" s="11" t="e">
        <v>#REF!</v>
      </c>
      <c r="N11" s="11" t="e">
        <v>#REF!</v>
      </c>
      <c r="O11" s="11"/>
      <c r="P11" s="162" t="e">
        <v>#REF!</v>
      </c>
      <c r="Q11" s="162" t="e">
        <v>#REF!</v>
      </c>
      <c r="R11" s="162" t="e">
        <v>#REF!</v>
      </c>
      <c r="S11" s="162" t="e">
        <v>#REF!</v>
      </c>
      <c r="T11" s="162" t="e">
        <v>#REF!</v>
      </c>
      <c r="U11" s="162" t="e">
        <v>#REF!</v>
      </c>
      <c r="V11" s="162" t="e">
        <v>#REF!</v>
      </c>
      <c r="W11" s="162" t="e">
        <v>#REF!</v>
      </c>
      <c r="X11" s="162" t="e">
        <v>#REF!</v>
      </c>
      <c r="Y11" s="162" t="e">
        <v>#REF!</v>
      </c>
      <c r="Z11" s="162" t="e">
        <v>#REF!</v>
      </c>
      <c r="AA11" s="162" t="e">
        <v>#REF!</v>
      </c>
    </row>
    <row r="12" spans="1:27" s="35" customFormat="1" ht="12.95" customHeight="1" x14ac:dyDescent="0.2">
      <c r="A12" s="109" t="s">
        <v>17</v>
      </c>
      <c r="B12" s="46"/>
      <c r="C12" s="139" t="e">
        <v>#REF!</v>
      </c>
      <c r="D12" s="24" t="e">
        <v>#REF!</v>
      </c>
      <c r="E12" s="139" t="e">
        <v>#REF!</v>
      </c>
      <c r="F12" s="24" t="e">
        <v>#REF!</v>
      </c>
      <c r="G12" s="24" t="e">
        <v>#REF!</v>
      </c>
      <c r="H12" s="12"/>
      <c r="I12" s="32"/>
      <c r="J12" s="139" t="e">
        <v>#REF!</v>
      </c>
      <c r="K12" s="24" t="e">
        <v>#REF!</v>
      </c>
      <c r="L12" s="139" t="e">
        <v>#REF!</v>
      </c>
      <c r="M12" s="24" t="e">
        <v>#REF!</v>
      </c>
      <c r="N12" s="24" t="e">
        <v>#REF!</v>
      </c>
      <c r="O12" s="12"/>
      <c r="P12" s="162" t="e">
        <v>#REF!</v>
      </c>
      <c r="Q12" s="162" t="e">
        <v>#REF!</v>
      </c>
      <c r="R12" s="162" t="e">
        <v>#REF!</v>
      </c>
      <c r="S12" s="162" t="e">
        <v>#REF!</v>
      </c>
      <c r="T12" s="162" t="e">
        <v>#REF!</v>
      </c>
      <c r="U12" s="162" t="e">
        <v>#REF!</v>
      </c>
      <c r="V12" s="162" t="e">
        <v>#REF!</v>
      </c>
      <c r="W12" s="162" t="e">
        <v>#REF!</v>
      </c>
      <c r="X12" s="162" t="e">
        <v>#REF!</v>
      </c>
      <c r="Y12" s="162" t="e">
        <v>#REF!</v>
      </c>
      <c r="Z12" s="162" t="e">
        <v>#REF!</v>
      </c>
      <c r="AA12" s="162" t="e">
        <v>#REF!</v>
      </c>
    </row>
    <row r="13" spans="1:27" s="47" customFormat="1" ht="12.95" customHeight="1" x14ac:dyDescent="0.2">
      <c r="A13" s="112" t="s">
        <v>10</v>
      </c>
      <c r="B13" s="49"/>
      <c r="C13" s="142" t="e">
        <v>#REF!</v>
      </c>
      <c r="D13" s="25" t="e">
        <v>#REF!</v>
      </c>
      <c r="E13" s="142" t="e">
        <v>#REF!</v>
      </c>
      <c r="F13" s="25" t="e">
        <v>#REF!</v>
      </c>
      <c r="G13" s="25" t="e">
        <v>#REF!</v>
      </c>
      <c r="H13" s="160" t="e">
        <v>#REF!</v>
      </c>
      <c r="I13" s="75"/>
      <c r="J13" s="142" t="e">
        <v>#REF!</v>
      </c>
      <c r="K13" s="25" t="e">
        <v>#REF!</v>
      </c>
      <c r="L13" s="142" t="e">
        <v>#REF!</v>
      </c>
      <c r="M13" s="25" t="e">
        <v>#REF!</v>
      </c>
      <c r="N13" s="25" t="e">
        <v>#REF!</v>
      </c>
      <c r="O13" s="160" t="e">
        <v>#REF!</v>
      </c>
      <c r="P13" s="162" t="e">
        <v>#REF!</v>
      </c>
      <c r="Q13" s="162" t="e">
        <v>#REF!</v>
      </c>
      <c r="R13" s="162" t="e">
        <v>#REF!</v>
      </c>
      <c r="S13" s="162" t="e">
        <v>#REF!</v>
      </c>
      <c r="T13" s="162" t="e">
        <v>#REF!</v>
      </c>
      <c r="U13" s="162" t="e">
        <v>#REF!</v>
      </c>
      <c r="V13" s="162" t="e">
        <v>#REF!</v>
      </c>
      <c r="W13" s="162" t="e">
        <v>#REF!</v>
      </c>
      <c r="X13" s="162" t="e">
        <v>#REF!</v>
      </c>
      <c r="Y13" s="162" t="e">
        <v>#REF!</v>
      </c>
      <c r="Z13" s="162" t="e">
        <v>#REF!</v>
      </c>
      <c r="AA13" s="162" t="e">
        <v>#REF!</v>
      </c>
    </row>
    <row r="14" spans="1:27" s="35" customFormat="1" ht="12.95" customHeight="1" x14ac:dyDescent="0.2">
      <c r="A14" s="113" t="s">
        <v>4</v>
      </c>
      <c r="B14" s="34"/>
      <c r="C14" s="138" t="e">
        <v>#REF!</v>
      </c>
      <c r="D14" s="13" t="e">
        <v>#REF!</v>
      </c>
      <c r="E14" s="138" t="e">
        <v>#REF!</v>
      </c>
      <c r="F14" s="13" t="e">
        <v>#REF!</v>
      </c>
      <c r="G14" s="13" t="e">
        <v>#REF!</v>
      </c>
      <c r="H14" s="13"/>
      <c r="I14" s="75"/>
      <c r="J14" s="138" t="e">
        <v>#REF!</v>
      </c>
      <c r="K14" s="13" t="e">
        <v>#REF!</v>
      </c>
      <c r="L14" s="138" t="e">
        <v>#REF!</v>
      </c>
      <c r="M14" s="13" t="e">
        <v>#REF!</v>
      </c>
      <c r="N14" s="13" t="e">
        <v>#REF!</v>
      </c>
      <c r="O14" s="13"/>
      <c r="P14" s="162" t="e">
        <v>#REF!</v>
      </c>
      <c r="Q14" s="162" t="e">
        <v>#REF!</v>
      </c>
      <c r="R14" s="162" t="e">
        <v>#REF!</v>
      </c>
      <c r="S14" s="162" t="e">
        <v>#REF!</v>
      </c>
      <c r="T14" s="162" t="e">
        <v>#REF!</v>
      </c>
      <c r="U14" s="162" t="e">
        <v>#REF!</v>
      </c>
      <c r="V14" s="162" t="e">
        <v>#REF!</v>
      </c>
      <c r="W14" s="162" t="e">
        <v>#REF!</v>
      </c>
      <c r="X14" s="162" t="e">
        <v>#REF!</v>
      </c>
      <c r="Y14" s="162" t="e">
        <v>#REF!</v>
      </c>
      <c r="Z14" s="162" t="e">
        <v>#REF!</v>
      </c>
      <c r="AA14" s="162" t="e">
        <v>#REF!</v>
      </c>
    </row>
    <row r="15" spans="1:27" s="35" customFormat="1" ht="12.95" customHeight="1" x14ac:dyDescent="0.2">
      <c r="A15" s="114" t="s">
        <v>14</v>
      </c>
      <c r="B15" s="46"/>
      <c r="C15" s="146" t="e">
        <v>#REF!</v>
      </c>
      <c r="D15" s="23" t="e">
        <v>#REF!</v>
      </c>
      <c r="E15" s="146" t="e">
        <v>#REF!</v>
      </c>
      <c r="F15" s="23" t="e">
        <v>#REF!</v>
      </c>
      <c r="G15" s="23" t="e">
        <v>#REF!</v>
      </c>
      <c r="H15" s="161"/>
      <c r="I15" s="75"/>
      <c r="J15" s="146" t="e">
        <v>#REF!</v>
      </c>
      <c r="K15" s="23" t="e">
        <v>#REF!</v>
      </c>
      <c r="L15" s="146" t="e">
        <v>#REF!</v>
      </c>
      <c r="M15" s="23" t="e">
        <v>#REF!</v>
      </c>
      <c r="N15" s="23" t="e">
        <v>#REF!</v>
      </c>
      <c r="O15" s="161"/>
      <c r="P15" s="162" t="e">
        <v>#REF!</v>
      </c>
      <c r="Q15" s="162" t="e">
        <v>#REF!</v>
      </c>
      <c r="R15" s="162" t="e">
        <v>#REF!</v>
      </c>
      <c r="S15" s="162" t="e">
        <v>#REF!</v>
      </c>
      <c r="T15" s="162" t="e">
        <v>#REF!</v>
      </c>
      <c r="U15" s="162" t="e">
        <v>#REF!</v>
      </c>
      <c r="V15" s="162" t="e">
        <v>#REF!</v>
      </c>
      <c r="W15" s="162" t="e">
        <v>#REF!</v>
      </c>
      <c r="X15" s="162" t="e">
        <v>#REF!</v>
      </c>
      <c r="Y15" s="162" t="e">
        <v>#REF!</v>
      </c>
      <c r="Z15" s="162" t="e">
        <v>#REF!</v>
      </c>
      <c r="AA15" s="162" t="e">
        <v>#REF!</v>
      </c>
    </row>
    <row r="16" spans="1:27" s="35" customFormat="1" ht="12.95" customHeight="1" x14ac:dyDescent="0.2">
      <c r="A16" s="115" t="s">
        <v>18</v>
      </c>
      <c r="B16" s="46"/>
      <c r="C16" s="138" t="e">
        <v>#REF!</v>
      </c>
      <c r="D16" s="13" t="e">
        <v>#REF!</v>
      </c>
      <c r="E16" s="138" t="e">
        <v>#REF!</v>
      </c>
      <c r="F16" s="13" t="e">
        <v>#REF!</v>
      </c>
      <c r="G16" s="13" t="e">
        <v>#REF!</v>
      </c>
      <c r="H16" s="13" t="e">
        <v>#REF!</v>
      </c>
      <c r="I16" s="32"/>
      <c r="J16" s="138" t="e">
        <v>#REF!</v>
      </c>
      <c r="K16" s="13" t="e">
        <v>#REF!</v>
      </c>
      <c r="L16" s="138" t="e">
        <v>#REF!</v>
      </c>
      <c r="M16" s="13" t="e">
        <v>#REF!</v>
      </c>
      <c r="N16" s="13" t="e">
        <v>#REF!</v>
      </c>
      <c r="O16" s="13" t="e">
        <v>#REF!</v>
      </c>
      <c r="P16" s="162" t="e">
        <v>#REF!</v>
      </c>
      <c r="Q16" s="162" t="e">
        <v>#REF!</v>
      </c>
      <c r="R16" s="162" t="e">
        <v>#REF!</v>
      </c>
      <c r="S16" s="162" t="e">
        <v>#REF!</v>
      </c>
      <c r="T16" s="162" t="e">
        <v>#REF!</v>
      </c>
      <c r="U16" s="162" t="e">
        <v>#REF!</v>
      </c>
      <c r="V16" s="162" t="e">
        <v>#REF!</v>
      </c>
      <c r="W16" s="162" t="e">
        <v>#REF!</v>
      </c>
      <c r="X16" s="162" t="e">
        <v>#REF!</v>
      </c>
      <c r="Y16" s="162" t="e">
        <v>#REF!</v>
      </c>
      <c r="Z16" s="162" t="e">
        <v>#REF!</v>
      </c>
      <c r="AA16" s="162" t="e">
        <v>#REF!</v>
      </c>
    </row>
    <row r="17" spans="1:27" s="35" customFormat="1" ht="12.95" customHeight="1" thickBot="1" x14ac:dyDescent="0.25">
      <c r="A17" s="116" t="s">
        <v>5</v>
      </c>
      <c r="B17" s="67"/>
      <c r="C17" s="141" t="e">
        <v>#REF!</v>
      </c>
      <c r="D17" s="91" t="e">
        <v>#REF!</v>
      </c>
      <c r="E17" s="141" t="e">
        <v>#REF!</v>
      </c>
      <c r="F17" s="128" t="e">
        <v>#REF!</v>
      </c>
      <c r="G17" s="92" t="e">
        <v>#REF!</v>
      </c>
      <c r="H17" s="92"/>
      <c r="I17" s="70"/>
      <c r="J17" s="141" t="e">
        <v>#REF!</v>
      </c>
      <c r="K17" s="91" t="e">
        <v>#REF!</v>
      </c>
      <c r="L17" s="141" t="e">
        <v>#REF!</v>
      </c>
      <c r="M17" s="128" t="e">
        <v>#REF!</v>
      </c>
      <c r="N17" s="92" t="e">
        <v>#REF!</v>
      </c>
      <c r="O17" s="92"/>
      <c r="P17" s="162" t="e">
        <v>#REF!</v>
      </c>
      <c r="Q17" s="162" t="e">
        <v>#REF!</v>
      </c>
      <c r="R17" s="162" t="e">
        <v>#REF!</v>
      </c>
      <c r="S17" s="162" t="e">
        <v>#REF!</v>
      </c>
      <c r="T17" s="162" t="e">
        <v>#REF!</v>
      </c>
      <c r="U17" s="162" t="e">
        <v>#REF!</v>
      </c>
      <c r="V17" s="162" t="e">
        <v>#REF!</v>
      </c>
      <c r="W17" s="162" t="e">
        <v>#REF!</v>
      </c>
      <c r="X17" s="162" t="e">
        <v>#REF!</v>
      </c>
      <c r="Y17" s="162" t="e">
        <v>#REF!</v>
      </c>
      <c r="Z17" s="162" t="e">
        <v>#REF!</v>
      </c>
      <c r="AA17" s="162" t="e">
        <v>#REF!</v>
      </c>
    </row>
    <row r="18" spans="1:27" s="35" customFormat="1" ht="11.1" customHeight="1" x14ac:dyDescent="0.2">
      <c r="A18" s="117"/>
      <c r="B18" s="46"/>
      <c r="C18" s="93"/>
      <c r="D18" s="20"/>
      <c r="E18" s="93"/>
      <c r="F18" s="21"/>
      <c r="G18" s="94"/>
      <c r="H18" s="94"/>
      <c r="I18" s="46"/>
      <c r="J18" s="85"/>
      <c r="K18" s="65"/>
      <c r="L18" s="85"/>
      <c r="M18" s="86"/>
      <c r="N18" s="87"/>
      <c r="O18" s="87"/>
      <c r="P18" s="162" t="e">
        <v>#REF!</v>
      </c>
      <c r="Q18" s="162" t="e">
        <v>#REF!</v>
      </c>
      <c r="R18" s="162" t="e">
        <v>#REF!</v>
      </c>
      <c r="S18" s="162" t="e">
        <v>#REF!</v>
      </c>
      <c r="T18" s="162" t="e">
        <v>#REF!</v>
      </c>
      <c r="U18" s="162" t="e">
        <v>#REF!</v>
      </c>
      <c r="V18" s="162" t="e">
        <v>#REF!</v>
      </c>
      <c r="W18" s="162" t="e">
        <v>#REF!</v>
      </c>
      <c r="X18" s="162" t="e">
        <v>#REF!</v>
      </c>
      <c r="Y18" s="162" t="e">
        <v>#REF!</v>
      </c>
      <c r="Z18" s="162" t="e">
        <v>#REF!</v>
      </c>
      <c r="AA18" s="162" t="e">
        <v>#REF!</v>
      </c>
    </row>
    <row r="19" spans="1:27" s="35" customFormat="1" ht="15" customHeight="1" x14ac:dyDescent="0.2">
      <c r="A19" s="81" t="s">
        <v>12</v>
      </c>
      <c r="B19" s="27"/>
      <c r="C19" s="83"/>
      <c r="D19" s="83"/>
      <c r="E19" s="83"/>
      <c r="F19" s="66"/>
      <c r="G19" s="66"/>
      <c r="H19" s="66"/>
      <c r="I19" s="50"/>
      <c r="J19" s="88"/>
      <c r="K19" s="88"/>
      <c r="L19" s="89"/>
      <c r="M19" s="90"/>
      <c r="N19" s="90"/>
      <c r="O19" s="90"/>
      <c r="P19" s="162" t="e">
        <v>#REF!</v>
      </c>
      <c r="Q19" s="162" t="e">
        <v>#REF!</v>
      </c>
      <c r="R19" s="162" t="e">
        <v>#REF!</v>
      </c>
      <c r="S19" s="162" t="e">
        <v>#REF!</v>
      </c>
      <c r="T19" s="162" t="e">
        <v>#REF!</v>
      </c>
      <c r="U19" s="162" t="e">
        <v>#REF!</v>
      </c>
      <c r="V19" s="162" t="e">
        <v>#REF!</v>
      </c>
      <c r="W19" s="162" t="e">
        <v>#REF!</v>
      </c>
      <c r="X19" s="162" t="e">
        <v>#REF!</v>
      </c>
      <c r="Y19" s="162" t="e">
        <v>#REF!</v>
      </c>
      <c r="Z19" s="162" t="e">
        <v>#REF!</v>
      </c>
      <c r="AA19" s="162" t="e">
        <v>#REF!</v>
      </c>
    </row>
    <row r="20" spans="1:27" s="35" customFormat="1" ht="12.95" customHeight="1" x14ac:dyDescent="0.2">
      <c r="A20" s="127" t="s">
        <v>13</v>
      </c>
      <c r="B20" s="71"/>
      <c r="C20" s="152" t="e">
        <v>#REF!</v>
      </c>
      <c r="D20" s="153"/>
      <c r="E20" s="152" t="e">
        <v>#REF!</v>
      </c>
      <c r="F20" s="154"/>
      <c r="G20" s="155" t="e">
        <v>#REF!</v>
      </c>
      <c r="H20" s="155"/>
      <c r="I20" s="72"/>
      <c r="J20" s="98" t="e">
        <v>#REF!</v>
      </c>
      <c r="K20" s="122"/>
      <c r="L20" s="98" t="e">
        <v>#REF!</v>
      </c>
      <c r="M20" s="95"/>
      <c r="N20" s="100" t="e">
        <v>#REF!</v>
      </c>
      <c r="O20" s="123"/>
      <c r="P20" s="162" t="e">
        <v>#REF!</v>
      </c>
      <c r="Q20" s="162" t="e">
        <v>#REF!</v>
      </c>
      <c r="R20" s="162" t="e">
        <v>#REF!</v>
      </c>
      <c r="S20" s="162" t="e">
        <v>#REF!</v>
      </c>
      <c r="T20" s="162" t="e">
        <v>#REF!</v>
      </c>
      <c r="U20" s="162" t="e">
        <v>#REF!</v>
      </c>
      <c r="V20" s="162" t="e">
        <v>#REF!</v>
      </c>
      <c r="W20" s="162" t="e">
        <v>#REF!</v>
      </c>
      <c r="X20" s="162" t="e">
        <v>#REF!</v>
      </c>
      <c r="Y20" s="162" t="e">
        <v>#REF!</v>
      </c>
      <c r="Z20" s="162" t="e">
        <v>#REF!</v>
      </c>
      <c r="AA20" s="162" t="e">
        <v>#REF!</v>
      </c>
    </row>
    <row r="21" spans="1:27" s="35" customFormat="1" ht="12.95" customHeight="1" x14ac:dyDescent="0.2">
      <c r="A21" s="118" t="s">
        <v>16</v>
      </c>
      <c r="B21" s="73"/>
      <c r="C21" s="129"/>
      <c r="D21" s="96"/>
      <c r="E21" s="129"/>
      <c r="F21" s="96"/>
      <c r="G21" s="97">
        <v>13.537117903930129</v>
      </c>
      <c r="H21" s="97"/>
      <c r="I21" s="47"/>
      <c r="J21" s="130"/>
      <c r="K21" s="130"/>
      <c r="L21" s="130"/>
      <c r="M21" s="130"/>
      <c r="N21" s="130"/>
      <c r="O21" s="130"/>
      <c r="P21" s="162" t="e">
        <v>#REF!</v>
      </c>
      <c r="Q21" s="162" t="e">
        <v>#REF!</v>
      </c>
      <c r="R21" s="162" t="e">
        <v>#REF!</v>
      </c>
      <c r="S21" s="162" t="e">
        <v>#REF!</v>
      </c>
      <c r="T21" s="162" t="e">
        <v>#REF!</v>
      </c>
      <c r="U21" s="162" t="e">
        <v>#REF!</v>
      </c>
      <c r="V21" s="162" t="e">
        <v>#REF!</v>
      </c>
      <c r="W21" s="162" t="e">
        <v>#REF!</v>
      </c>
      <c r="X21" s="162" t="e">
        <v>#REF!</v>
      </c>
      <c r="Y21" s="162" t="e">
        <v>#REF!</v>
      </c>
      <c r="Z21" s="162" t="e">
        <v>#REF!</v>
      </c>
      <c r="AA21" s="162" t="e">
        <v>#REF!</v>
      </c>
    </row>
    <row r="22" spans="1:27" s="35" customFormat="1" ht="12.95" customHeight="1" x14ac:dyDescent="0.2">
      <c r="A22" s="124" t="s">
        <v>22</v>
      </c>
      <c r="B22" s="73"/>
      <c r="C22" s="98" t="e">
        <v>#REF!</v>
      </c>
      <c r="D22" s="99"/>
      <c r="E22" s="98" t="e">
        <v>#REF!</v>
      </c>
      <c r="F22" s="99"/>
      <c r="G22" s="100" t="e">
        <v>#REF!</v>
      </c>
      <c r="H22" s="100"/>
      <c r="I22" s="47"/>
      <c r="J22" s="148"/>
      <c r="K22" s="96"/>
      <c r="L22" s="148"/>
      <c r="M22" s="96"/>
      <c r="N22" s="102"/>
      <c r="O22" s="102"/>
      <c r="P22" s="162" t="e">
        <v>#REF!</v>
      </c>
      <c r="Q22" s="162" t="e">
        <v>#REF!</v>
      </c>
      <c r="R22" s="162" t="e">
        <v>#REF!</v>
      </c>
      <c r="S22" s="162" t="e">
        <v>#REF!</v>
      </c>
      <c r="T22" s="162" t="e">
        <v>#REF!</v>
      </c>
      <c r="U22" s="162" t="e">
        <v>#REF!</v>
      </c>
      <c r="V22" s="162" t="e">
        <v>#REF!</v>
      </c>
      <c r="W22" s="162" t="e">
        <v>#REF!</v>
      </c>
      <c r="X22" s="162" t="e">
        <v>#REF!</v>
      </c>
      <c r="Y22" s="162" t="e">
        <v>#REF!</v>
      </c>
      <c r="Z22" s="162" t="e">
        <v>#REF!</v>
      </c>
      <c r="AA22" s="162" t="e">
        <v>#REF!</v>
      </c>
    </row>
    <row r="23" spans="1:27" s="35" customFormat="1" x14ac:dyDescent="0.2">
      <c r="A23" s="125" t="s">
        <v>20</v>
      </c>
      <c r="B23" s="73"/>
      <c r="C23" s="143" t="e">
        <v>#REF!</v>
      </c>
      <c r="D23" s="101"/>
      <c r="E23" s="143" t="e">
        <v>#REF!</v>
      </c>
      <c r="F23" s="101"/>
      <c r="G23" s="102" t="e">
        <v>#REF!</v>
      </c>
      <c r="H23" s="102"/>
      <c r="I23" s="47"/>
      <c r="J23" s="143"/>
      <c r="K23" s="101"/>
      <c r="L23" s="143"/>
      <c r="M23" s="101"/>
      <c r="N23" s="102"/>
      <c r="O23" s="102"/>
      <c r="P23" s="162" t="e">
        <v>#REF!</v>
      </c>
      <c r="Q23" s="162" t="e">
        <v>#REF!</v>
      </c>
      <c r="R23" s="162" t="e">
        <v>#REF!</v>
      </c>
      <c r="S23" s="162" t="e">
        <v>#REF!</v>
      </c>
      <c r="T23" s="162" t="e">
        <v>#REF!</v>
      </c>
      <c r="U23" s="162" t="e">
        <v>#REF!</v>
      </c>
      <c r="V23" s="162" t="e">
        <v>#REF!</v>
      </c>
      <c r="W23" s="162" t="e">
        <v>#REF!</v>
      </c>
      <c r="X23" s="162" t="e">
        <v>#REF!</v>
      </c>
      <c r="Y23" s="162" t="e">
        <v>#REF!</v>
      </c>
      <c r="Z23" s="162" t="e">
        <v>#REF!</v>
      </c>
      <c r="AA23" s="162" t="e">
        <v>#REF!</v>
      </c>
    </row>
    <row r="24" spans="1:27" s="35" customFormat="1" ht="12.95" customHeight="1" x14ac:dyDescent="0.2">
      <c r="A24" s="124" t="s">
        <v>21</v>
      </c>
      <c r="B24" s="73"/>
      <c r="C24" s="98" t="e">
        <v>#REF!</v>
      </c>
      <c r="D24" s="99"/>
      <c r="E24" s="98" t="e">
        <v>#REF!</v>
      </c>
      <c r="F24" s="99"/>
      <c r="G24" s="100" t="e">
        <v>#REF!</v>
      </c>
      <c r="H24" s="100"/>
      <c r="I24" s="72"/>
      <c r="J24" s="148"/>
      <c r="K24" s="96"/>
      <c r="L24" s="148"/>
      <c r="M24" s="96"/>
      <c r="N24" s="102"/>
      <c r="O24" s="102"/>
      <c r="P24" s="162" t="e">
        <v>#REF!</v>
      </c>
      <c r="Q24" s="162" t="e">
        <v>#REF!</v>
      </c>
      <c r="R24" s="162" t="e">
        <v>#REF!</v>
      </c>
      <c r="S24" s="162" t="e">
        <v>#REF!</v>
      </c>
      <c r="T24" s="162" t="e">
        <v>#REF!</v>
      </c>
      <c r="U24" s="162" t="e">
        <v>#REF!</v>
      </c>
      <c r="V24" s="162" t="e">
        <v>#REF!</v>
      </c>
      <c r="W24" s="162" t="e">
        <v>#REF!</v>
      </c>
      <c r="X24" s="162" t="e">
        <v>#REF!</v>
      </c>
      <c r="Y24" s="162" t="e">
        <v>#REF!</v>
      </c>
      <c r="Z24" s="162" t="e">
        <v>#REF!</v>
      </c>
      <c r="AA24" s="162" t="e">
        <v>#REF!</v>
      </c>
    </row>
    <row r="25" spans="1:27" s="35" customFormat="1" ht="12.95" customHeight="1" x14ac:dyDescent="0.2">
      <c r="A25" s="118"/>
      <c r="B25" s="73"/>
      <c r="C25" s="143"/>
      <c r="D25" s="103"/>
      <c r="E25" s="143"/>
      <c r="F25" s="104"/>
      <c r="G25" s="53"/>
      <c r="H25" s="53"/>
      <c r="I25" s="72"/>
      <c r="J25" s="130"/>
      <c r="K25" s="130"/>
      <c r="L25" s="130"/>
      <c r="M25" s="130"/>
      <c r="N25" s="130"/>
      <c r="O25" s="130"/>
      <c r="P25" s="162" t="e">
        <v>#REF!</v>
      </c>
      <c r="Q25" s="162" t="e">
        <v>#REF!</v>
      </c>
      <c r="R25" s="162" t="e">
        <v>#REF!</v>
      </c>
      <c r="S25" s="162" t="e">
        <v>#REF!</v>
      </c>
      <c r="T25" s="162" t="e">
        <v>#REF!</v>
      </c>
      <c r="U25" s="162" t="e">
        <v>#REF!</v>
      </c>
      <c r="V25" s="162" t="e">
        <v>#REF!</v>
      </c>
      <c r="W25" s="162" t="e">
        <v>#REF!</v>
      </c>
      <c r="X25" s="162" t="e">
        <v>#REF!</v>
      </c>
      <c r="Y25" s="162" t="e">
        <v>#REF!</v>
      </c>
      <c r="Z25" s="162" t="e">
        <v>#REF!</v>
      </c>
      <c r="AA25" s="162" t="e">
        <v>#REF!</v>
      </c>
    </row>
    <row r="26" spans="1:27" s="35" customFormat="1" ht="12.95" customHeight="1" x14ac:dyDescent="0.2">
      <c r="A26" s="119" t="s">
        <v>31</v>
      </c>
      <c r="B26" s="71"/>
      <c r="C26" s="147"/>
      <c r="D26" s="105"/>
      <c r="E26" s="147"/>
      <c r="F26" s="105"/>
      <c r="G26" s="106"/>
      <c r="H26" s="106"/>
      <c r="I26" s="72"/>
      <c r="J26" s="130"/>
      <c r="K26" s="130"/>
      <c r="L26" s="130"/>
      <c r="M26" s="130"/>
      <c r="N26" s="130"/>
      <c r="O26" s="130"/>
      <c r="P26" s="162" t="e">
        <v>#REF!</v>
      </c>
      <c r="Q26" s="162" t="e">
        <v>#REF!</v>
      </c>
      <c r="R26" s="162" t="e">
        <v>#REF!</v>
      </c>
      <c r="S26" s="162" t="e">
        <v>#REF!</v>
      </c>
      <c r="T26" s="162" t="e">
        <v>#REF!</v>
      </c>
      <c r="U26" s="162" t="e">
        <v>#REF!</v>
      </c>
      <c r="V26" s="162" t="e">
        <v>#REF!</v>
      </c>
      <c r="W26" s="162" t="e">
        <v>#REF!</v>
      </c>
      <c r="X26" s="162" t="e">
        <v>#REF!</v>
      </c>
      <c r="Y26" s="162" t="e">
        <v>#REF!</v>
      </c>
      <c r="Z26" s="162" t="e">
        <v>#REF!</v>
      </c>
      <c r="AA26" s="162" t="e">
        <v>#REF!</v>
      </c>
    </row>
    <row r="27" spans="1:27" s="35" customFormat="1" ht="12.95" customHeight="1" x14ac:dyDescent="0.2">
      <c r="A27" s="124" t="s">
        <v>25</v>
      </c>
      <c r="B27" s="71"/>
      <c r="C27" s="16" t="e">
        <v>#REF!</v>
      </c>
      <c r="D27" s="13"/>
      <c r="E27" s="16" t="e">
        <v>#REF!</v>
      </c>
      <c r="F27" s="13"/>
      <c r="G27" s="13" t="e">
        <v>#REF!</v>
      </c>
      <c r="H27" s="13"/>
      <c r="I27" s="72"/>
      <c r="J27" s="16" t="e">
        <v>#REF!</v>
      </c>
      <c r="K27" s="13"/>
      <c r="L27" s="16" t="e">
        <v>#REF!</v>
      </c>
      <c r="M27" s="13"/>
      <c r="N27" s="13" t="e">
        <v>#REF!</v>
      </c>
      <c r="O27" s="13"/>
      <c r="P27" s="162" t="e">
        <v>#REF!</v>
      </c>
      <c r="Q27" s="162" t="e">
        <v>#REF!</v>
      </c>
      <c r="R27" s="162" t="e">
        <v>#REF!</v>
      </c>
      <c r="S27" s="162" t="e">
        <v>#REF!</v>
      </c>
      <c r="T27" s="162" t="e">
        <v>#REF!</v>
      </c>
      <c r="U27" s="162" t="e">
        <v>#REF!</v>
      </c>
      <c r="V27" s="162" t="e">
        <v>#REF!</v>
      </c>
      <c r="W27" s="162" t="e">
        <v>#REF!</v>
      </c>
      <c r="X27" s="162" t="e">
        <v>#REF!</v>
      </c>
      <c r="Y27" s="162" t="e">
        <v>#REF!</v>
      </c>
      <c r="Z27" s="162" t="e">
        <v>#REF!</v>
      </c>
      <c r="AA27" s="162" t="e">
        <v>#REF!</v>
      </c>
    </row>
    <row r="28" spans="1:27" s="35" customFormat="1" ht="12.95" customHeight="1" x14ac:dyDescent="0.2">
      <c r="A28" s="125" t="s">
        <v>27</v>
      </c>
      <c r="B28" s="73"/>
      <c r="C28" s="144" t="e">
        <v>#REF!</v>
      </c>
      <c r="D28" s="53"/>
      <c r="E28" s="144" t="e">
        <v>#REF!</v>
      </c>
      <c r="F28" s="53"/>
      <c r="G28" s="53" t="e">
        <v>#REF!</v>
      </c>
      <c r="H28" s="53"/>
      <c r="I28" s="72"/>
      <c r="J28" s="144" t="e">
        <v>#REF!</v>
      </c>
      <c r="K28" s="53"/>
      <c r="L28" s="144" t="e">
        <v>#REF!</v>
      </c>
      <c r="M28" s="53"/>
      <c r="N28" s="53" t="e">
        <v>#REF!</v>
      </c>
      <c r="O28" s="53"/>
      <c r="P28" s="162" t="e">
        <v>#REF!</v>
      </c>
      <c r="Q28" s="162" t="e">
        <v>#REF!</v>
      </c>
      <c r="R28" s="162" t="e">
        <v>#REF!</v>
      </c>
      <c r="S28" s="162" t="e">
        <v>#REF!</v>
      </c>
      <c r="T28" s="162" t="e">
        <v>#REF!</v>
      </c>
      <c r="U28" s="162" t="e">
        <v>#REF!</v>
      </c>
      <c r="V28" s="162" t="e">
        <v>#REF!</v>
      </c>
      <c r="W28" s="162" t="e">
        <v>#REF!</v>
      </c>
      <c r="X28" s="162" t="e">
        <v>#REF!</v>
      </c>
      <c r="Y28" s="162" t="e">
        <v>#REF!</v>
      </c>
      <c r="Z28" s="162" t="e">
        <v>#REF!</v>
      </c>
      <c r="AA28" s="162" t="e">
        <v>#REF!</v>
      </c>
    </row>
    <row r="29" spans="1:27" s="35" customFormat="1" ht="12.95" customHeight="1" thickBot="1" x14ac:dyDescent="0.25">
      <c r="A29" s="126" t="s">
        <v>26</v>
      </c>
      <c r="B29" s="82"/>
      <c r="C29" s="145" t="e">
        <v>#REF!</v>
      </c>
      <c r="D29" s="26"/>
      <c r="E29" s="145" t="e">
        <v>#REF!</v>
      </c>
      <c r="F29" s="26"/>
      <c r="G29" s="26" t="e">
        <v>#REF!</v>
      </c>
      <c r="H29" s="13"/>
      <c r="I29" s="72"/>
      <c r="J29" s="145" t="e">
        <v>#REF!</v>
      </c>
      <c r="K29" s="26"/>
      <c r="L29" s="145" t="e">
        <v>#REF!</v>
      </c>
      <c r="M29" s="26"/>
      <c r="N29" s="26" t="e">
        <v>#REF!</v>
      </c>
      <c r="O29" s="13"/>
      <c r="P29" s="162" t="e">
        <v>#REF!</v>
      </c>
      <c r="Q29" s="162" t="e">
        <v>#REF!</v>
      </c>
      <c r="R29" s="162" t="e">
        <v>#REF!</v>
      </c>
      <c r="S29" s="162" t="e">
        <v>#REF!</v>
      </c>
      <c r="T29" s="162" t="e">
        <v>#REF!</v>
      </c>
      <c r="U29" s="162" t="e">
        <v>#REF!</v>
      </c>
      <c r="V29" s="162" t="e">
        <v>#REF!</v>
      </c>
      <c r="W29" s="162" t="e">
        <v>#REF!</v>
      </c>
      <c r="X29" s="162" t="e">
        <v>#REF!</v>
      </c>
      <c r="Y29" s="162" t="e">
        <v>#REF!</v>
      </c>
      <c r="Z29" s="162" t="e">
        <v>#REF!</v>
      </c>
      <c r="AA29" s="162" t="e">
        <v>#REF!</v>
      </c>
    </row>
    <row r="30" spans="1:27" s="48" customFormat="1" ht="11.1" customHeight="1" x14ac:dyDescent="0.2">
      <c r="A30" s="54"/>
      <c r="B30" s="34"/>
      <c r="C30" s="33"/>
      <c r="D30" s="33"/>
      <c r="E30" s="51"/>
      <c r="F30" s="51"/>
      <c r="G30" s="51"/>
      <c r="H30" s="51"/>
      <c r="I30" s="51"/>
      <c r="J30" s="130"/>
      <c r="K30" s="130"/>
      <c r="L30" s="130"/>
      <c r="M30" s="130"/>
      <c r="N30" s="130"/>
      <c r="O30" s="130"/>
      <c r="P30" s="47"/>
      <c r="Q30" s="47"/>
      <c r="R30" s="47"/>
    </row>
    <row r="31" spans="1:27" s="35" customFormat="1" ht="11.1" customHeight="1" x14ac:dyDescent="0.2">
      <c r="A31" s="120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27" s="35" customFormat="1" ht="14.25" customHeight="1" x14ac:dyDescent="0.2">
      <c r="A32" s="774" t="s">
        <v>35</v>
      </c>
      <c r="B32" s="774"/>
      <c r="C32" s="774"/>
      <c r="D32" s="774"/>
      <c r="E32" s="774"/>
      <c r="F32" s="774"/>
      <c r="G32" s="774"/>
      <c r="H32" s="774"/>
      <c r="I32" s="774"/>
      <c r="J32" s="774"/>
      <c r="K32" s="774"/>
      <c r="L32" s="774"/>
      <c r="M32" s="774"/>
      <c r="N32" s="774"/>
      <c r="O32" s="159"/>
    </row>
    <row r="33" spans="1:19" s="35" customFormat="1" ht="11.1" customHeight="1" x14ac:dyDescent="0.2">
      <c r="A33" s="772" t="s">
        <v>32</v>
      </c>
      <c r="B33" s="772"/>
      <c r="C33" s="772"/>
      <c r="D33" s="772"/>
      <c r="E33" s="772"/>
      <c r="F33" s="772"/>
      <c r="G33" s="772"/>
      <c r="H33" s="772"/>
      <c r="I33" s="772"/>
      <c r="J33" s="772"/>
      <c r="K33" s="772"/>
      <c r="L33" s="772"/>
      <c r="M33" s="772"/>
      <c r="N33" s="772"/>
    </row>
    <row r="34" spans="1:19" s="35" customFormat="1" ht="11.1" customHeight="1" x14ac:dyDescent="0.2">
      <c r="A34" s="121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163" t="e">
        <f>+SUM(C10:C12)</f>
        <v>#REF!</v>
      </c>
      <c r="Q34" s="164"/>
      <c r="R34" s="163" t="e">
        <f>+SUM(E10:E12)</f>
        <v>#REF!</v>
      </c>
      <c r="S34" s="165" t="e">
        <f>+P34/R34-1</f>
        <v>#REF!</v>
      </c>
    </row>
    <row r="35" spans="1:19" s="35" customFormat="1" ht="11.1" customHeight="1" x14ac:dyDescent="0.2">
      <c r="A35" s="56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9" x14ac:dyDescent="0.2">
      <c r="B36" s="29"/>
      <c r="F36" s="29"/>
      <c r="J36" s="68"/>
      <c r="K36" s="41"/>
      <c r="L36" s="30"/>
    </row>
    <row r="37" spans="1:19" x14ac:dyDescent="0.2">
      <c r="B37" s="29"/>
      <c r="F37" s="29"/>
      <c r="M37" s="69"/>
      <c r="N37" s="69"/>
      <c r="O37" s="69"/>
    </row>
  </sheetData>
  <mergeCells count="7">
    <mergeCell ref="A1:N1"/>
    <mergeCell ref="A2:N2"/>
    <mergeCell ref="A33:N33"/>
    <mergeCell ref="A3:O3"/>
    <mergeCell ref="A32:N32"/>
    <mergeCell ref="J5:N5"/>
    <mergeCell ref="C5:G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7"/>
  <sheetViews>
    <sheetView showGridLines="0" zoomScaleNormal="100" zoomScaleSheetLayoutView="100" workbookViewId="0">
      <selection sqref="A1:O1"/>
    </sheetView>
  </sheetViews>
  <sheetFormatPr baseColWidth="10" defaultColWidth="9.85546875" defaultRowHeight="15.75" x14ac:dyDescent="0.2"/>
  <cols>
    <col min="1" max="1" width="42" style="62" customWidth="1"/>
    <col min="2" max="2" width="1.7109375" style="31" customWidth="1"/>
    <col min="3" max="5" width="7.7109375" style="63" customWidth="1"/>
    <col min="6" max="6" width="7.7109375" style="64" customWidth="1"/>
    <col min="7" max="7" width="11.140625" style="63" customWidth="1"/>
    <col min="8" max="8" width="12.5703125" style="63" customWidth="1"/>
    <col min="9" max="9" width="2.7109375" style="62" customWidth="1"/>
    <col min="10" max="14" width="8.7109375" style="62" customWidth="1"/>
    <col min="15" max="15" width="12.7109375" style="62" customWidth="1"/>
    <col min="16" max="16384" width="9.85546875" style="62"/>
  </cols>
  <sheetData>
    <row r="1" spans="1:16" s="3" customFormat="1" ht="12" customHeight="1" x14ac:dyDescent="0.2">
      <c r="A1" s="783" t="s">
        <v>75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</row>
    <row r="2" spans="1:16" s="3" customFormat="1" ht="15.75" customHeight="1" x14ac:dyDescent="0.3">
      <c r="A2" s="784" t="s">
        <v>88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4"/>
      <c r="O2" s="784"/>
      <c r="P2" s="702"/>
    </row>
    <row r="3" spans="1:16" s="3" customFormat="1" ht="11.1" customHeight="1" x14ac:dyDescent="0.2">
      <c r="A3" s="782" t="s">
        <v>90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  <c r="P3" s="708"/>
    </row>
    <row r="4" spans="1:16" s="3" customFormat="1" ht="10.5" customHeight="1" x14ac:dyDescent="0.2">
      <c r="A4" s="6"/>
      <c r="B4" s="2"/>
      <c r="C4" s="4"/>
      <c r="D4" s="4"/>
      <c r="E4" s="4"/>
      <c r="F4" s="5"/>
      <c r="G4" s="4"/>
      <c r="H4" s="4"/>
      <c r="J4" s="695"/>
      <c r="K4" s="695"/>
      <c r="L4" s="696"/>
    </row>
    <row r="5" spans="1:16" s="3" customFormat="1" ht="15" customHeight="1" x14ac:dyDescent="0.3">
      <c r="A5" s="7"/>
      <c r="B5" s="8"/>
      <c r="C5" s="781" t="s">
        <v>220</v>
      </c>
      <c r="D5" s="781"/>
      <c r="E5" s="781"/>
      <c r="F5" s="781"/>
      <c r="G5" s="781"/>
      <c r="H5" s="781"/>
      <c r="J5" s="781" t="s">
        <v>221</v>
      </c>
      <c r="K5" s="781"/>
      <c r="L5" s="781"/>
      <c r="M5" s="781"/>
      <c r="N5" s="781"/>
      <c r="O5" s="781"/>
    </row>
    <row r="6" spans="1:16" s="3" customFormat="1" ht="30.95" customHeight="1" x14ac:dyDescent="0.2">
      <c r="A6" s="22"/>
      <c r="B6" s="9"/>
      <c r="C6" s="470">
        <v>2023</v>
      </c>
      <c r="D6" s="470" t="s">
        <v>81</v>
      </c>
      <c r="E6" s="470">
        <v>2022</v>
      </c>
      <c r="F6" s="470" t="s">
        <v>81</v>
      </c>
      <c r="G6" s="471" t="s">
        <v>133</v>
      </c>
      <c r="H6" s="471" t="s">
        <v>195</v>
      </c>
      <c r="J6" s="470">
        <v>2023</v>
      </c>
      <c r="K6" s="470" t="s">
        <v>81</v>
      </c>
      <c r="L6" s="470">
        <v>2022</v>
      </c>
      <c r="M6" s="470" t="s">
        <v>81</v>
      </c>
      <c r="N6" s="471" t="s">
        <v>133</v>
      </c>
      <c r="O6" s="471" t="s">
        <v>195</v>
      </c>
    </row>
    <row r="7" spans="1:16" s="3" customFormat="1" ht="15" customHeight="1" x14ac:dyDescent="0.2">
      <c r="A7" s="376" t="s">
        <v>114</v>
      </c>
      <c r="B7" s="71"/>
      <c r="C7" s="377">
        <v>6194.5681846492153</v>
      </c>
      <c r="D7" s="490"/>
      <c r="E7" s="377">
        <v>5987.7012396880746</v>
      </c>
      <c r="F7" s="490"/>
      <c r="G7" s="493">
        <v>3.4548641737495389E-2</v>
      </c>
      <c r="H7" s="295">
        <v>3.4552634811466865E-2</v>
      </c>
      <c r="J7" s="377">
        <v>23743.202311088393</v>
      </c>
      <c r="K7" s="490"/>
      <c r="L7" s="377">
        <v>22315.051616177181</v>
      </c>
      <c r="M7" s="490"/>
      <c r="N7" s="493">
        <v>6.3999434976699021E-2</v>
      </c>
      <c r="O7" s="295">
        <v>6.3069329958830966E-2</v>
      </c>
    </row>
    <row r="8" spans="1:16" s="3" customFormat="1" ht="15" customHeight="1" x14ac:dyDescent="0.2">
      <c r="A8" s="494" t="s">
        <v>117</v>
      </c>
      <c r="B8" s="71"/>
      <c r="C8" s="496">
        <v>1056.2495670531418</v>
      </c>
      <c r="D8" s="495"/>
      <c r="E8" s="496">
        <v>995.30857793884854</v>
      </c>
      <c r="F8" s="377"/>
      <c r="G8" s="497">
        <v>6.1228236614311093E-2</v>
      </c>
      <c r="H8" s="497">
        <v>6.1309824267161472E-2</v>
      </c>
      <c r="J8" s="496">
        <v>4047.8411031937021</v>
      </c>
      <c r="K8" s="495"/>
      <c r="L8" s="496">
        <v>3755.1932555387166</v>
      </c>
      <c r="M8" s="377"/>
      <c r="N8" s="497">
        <v>7.7931501187946894E-2</v>
      </c>
      <c r="O8" s="497">
        <v>7.697242102416002E-2</v>
      </c>
    </row>
    <row r="9" spans="1:16" s="3" customFormat="1" ht="15" customHeight="1" thickBot="1" x14ac:dyDescent="0.25">
      <c r="A9" s="18" t="s">
        <v>64</v>
      </c>
      <c r="B9" s="71"/>
      <c r="C9" s="491">
        <v>60.244619612502404</v>
      </c>
      <c r="D9" s="378"/>
      <c r="E9" s="491">
        <v>59.542343909751978</v>
      </c>
      <c r="F9" s="492"/>
      <c r="G9" s="295">
        <v>1.1794559243668123E-2</v>
      </c>
      <c r="H9" s="295"/>
      <c r="J9" s="491">
        <v>58.537922868876365</v>
      </c>
      <c r="K9" s="378"/>
      <c r="L9" s="491">
        <v>58.751262474096549</v>
      </c>
      <c r="M9" s="492"/>
      <c r="N9" s="295">
        <v>-3.6312343979714168E-3</v>
      </c>
      <c r="O9" s="295"/>
    </row>
    <row r="10" spans="1:16" s="3" customFormat="1" ht="15" customHeight="1" x14ac:dyDescent="0.2">
      <c r="A10" s="501" t="s">
        <v>91</v>
      </c>
      <c r="B10" s="71"/>
      <c r="C10" s="502">
        <v>65829.809610202545</v>
      </c>
      <c r="D10" s="503"/>
      <c r="E10" s="502">
        <v>61005.382100677452</v>
      </c>
      <c r="F10" s="503"/>
      <c r="G10" s="504">
        <v>7.9081998069667314E-2</v>
      </c>
      <c r="H10" s="504"/>
      <c r="J10" s="502">
        <v>244263.86283231666</v>
      </c>
      <c r="K10" s="503"/>
      <c r="L10" s="502">
        <v>226222.20397273143</v>
      </c>
      <c r="M10" s="503"/>
      <c r="N10" s="504">
        <v>7.9751936559507408E-2</v>
      </c>
      <c r="O10" s="504"/>
    </row>
    <row r="11" spans="1:16" s="3" customFormat="1" ht="15" customHeight="1" thickBot="1" x14ac:dyDescent="0.25">
      <c r="A11" s="474" t="s">
        <v>92</v>
      </c>
      <c r="B11" s="71"/>
      <c r="C11" s="473">
        <v>248.41419509432021</v>
      </c>
      <c r="D11" s="380"/>
      <c r="E11" s="473">
        <v>204.04580103407761</v>
      </c>
      <c r="F11" s="377"/>
      <c r="G11" s="295">
        <v>0.21744330848951243</v>
      </c>
      <c r="H11" s="377"/>
      <c r="J11" s="473">
        <v>824.02327711612986</v>
      </c>
      <c r="K11" s="380"/>
      <c r="L11" s="473">
        <v>518.11118603253715</v>
      </c>
      <c r="M11" s="377"/>
      <c r="N11" s="295">
        <v>0.59043714810739778</v>
      </c>
      <c r="O11" s="377"/>
    </row>
    <row r="12" spans="1:16" s="3" customFormat="1" ht="15" customHeight="1" thickBot="1" x14ac:dyDescent="0.25">
      <c r="A12" s="376" t="s">
        <v>118</v>
      </c>
      <c r="B12" s="71"/>
      <c r="C12" s="499">
        <v>66078.223805296861</v>
      </c>
      <c r="D12" s="475">
        <v>1</v>
      </c>
      <c r="E12" s="499">
        <v>61209.427901711533</v>
      </c>
      <c r="F12" s="475">
        <v>1</v>
      </c>
      <c r="G12" s="475">
        <v>7.9543234931120477E-2</v>
      </c>
      <c r="H12" s="500">
        <v>0.15748559748017166</v>
      </c>
      <c r="J12" s="499">
        <v>245087.88610943276</v>
      </c>
      <c r="K12" s="475">
        <v>1</v>
      </c>
      <c r="L12" s="499">
        <v>226740.31515876396</v>
      </c>
      <c r="M12" s="475">
        <v>1</v>
      </c>
      <c r="N12" s="475">
        <v>8.091887381307461E-2</v>
      </c>
      <c r="O12" s="500">
        <v>0.18000471718181976</v>
      </c>
    </row>
    <row r="13" spans="1:16" s="3" customFormat="1" ht="15" customHeight="1" thickBot="1" x14ac:dyDescent="0.25">
      <c r="A13" s="478" t="s">
        <v>93</v>
      </c>
      <c r="B13" s="71"/>
      <c r="C13" s="476">
        <v>35602.932325433394</v>
      </c>
      <c r="D13" s="475">
        <v>0.53879977812871305</v>
      </c>
      <c r="E13" s="476">
        <v>34141.502853692065</v>
      </c>
      <c r="F13" s="475">
        <v>0.55778176702640614</v>
      </c>
      <c r="G13" s="475">
        <v>4.2805071528457583E-2</v>
      </c>
      <c r="H13" s="295"/>
      <c r="J13" s="476">
        <v>134228.23064047616</v>
      </c>
      <c r="K13" s="475">
        <v>0.54767386822432629</v>
      </c>
      <c r="L13" s="476">
        <v>126440.74168446993</v>
      </c>
      <c r="M13" s="475">
        <v>0.55764561143851243</v>
      </c>
      <c r="N13" s="475">
        <v>6.159002907021649E-2</v>
      </c>
      <c r="O13" s="295"/>
    </row>
    <row r="14" spans="1:16" s="54" customFormat="1" ht="15" customHeight="1" thickBot="1" x14ac:dyDescent="0.25">
      <c r="A14" s="515" t="s">
        <v>2</v>
      </c>
      <c r="B14" s="516"/>
      <c r="C14" s="498">
        <v>30475.29147986347</v>
      </c>
      <c r="D14" s="475">
        <v>0.46120022187128701</v>
      </c>
      <c r="E14" s="498">
        <v>27067.925048019461</v>
      </c>
      <c r="F14" s="475">
        <v>0.44221823297359375</v>
      </c>
      <c r="G14" s="500">
        <v>0.12588206985940809</v>
      </c>
      <c r="H14" s="553">
        <v>0.21295483817312566</v>
      </c>
      <c r="J14" s="498">
        <v>110859.65546895667</v>
      </c>
      <c r="K14" s="475">
        <v>0.45232613177567405</v>
      </c>
      <c r="L14" s="498">
        <v>100299.57347429401</v>
      </c>
      <c r="M14" s="475">
        <v>0.44235438856148751</v>
      </c>
      <c r="N14" s="500">
        <v>0.10528541277764369</v>
      </c>
      <c r="O14" s="553">
        <v>0.20487232719143678</v>
      </c>
    </row>
    <row r="15" spans="1:16" s="3" customFormat="1" ht="15" customHeight="1" x14ac:dyDescent="0.2">
      <c r="A15" s="501" t="s">
        <v>94</v>
      </c>
      <c r="B15" s="71"/>
      <c r="C15" s="502">
        <v>20413.217960221831</v>
      </c>
      <c r="D15" s="504">
        <v>0.30892504042436897</v>
      </c>
      <c r="E15" s="502">
        <v>17867.943901819846</v>
      </c>
      <c r="F15" s="504">
        <v>0.29191489798780207</v>
      </c>
      <c r="G15" s="504">
        <v>0.14244918566946851</v>
      </c>
      <c r="H15" s="504"/>
      <c r="J15" s="502">
        <v>76098.172196910076</v>
      </c>
      <c r="K15" s="504">
        <v>0.31049340465130915</v>
      </c>
      <c r="L15" s="502">
        <v>68980.766487446381</v>
      </c>
      <c r="M15" s="504">
        <v>0.30422806124771384</v>
      </c>
      <c r="N15" s="504">
        <v>0.10317956833313779</v>
      </c>
      <c r="O15" s="504"/>
    </row>
    <row r="16" spans="1:16" s="14" customFormat="1" ht="15" customHeight="1" x14ac:dyDescent="0.2">
      <c r="A16" s="505" t="s">
        <v>95</v>
      </c>
      <c r="B16" s="71"/>
      <c r="C16" s="506">
        <v>433.4214368528385</v>
      </c>
      <c r="D16" s="497">
        <v>6.5592174228220586E-3</v>
      </c>
      <c r="E16" s="506">
        <v>226.25593248920458</v>
      </c>
      <c r="F16" s="497">
        <v>3.696422924463864E-3</v>
      </c>
      <c r="G16" s="497">
        <v>0.91562462952664658</v>
      </c>
      <c r="H16" s="497"/>
      <c r="J16" s="506">
        <v>812.8045056210841</v>
      </c>
      <c r="K16" s="497">
        <v>3.3163797628829503E-3</v>
      </c>
      <c r="L16" s="506">
        <v>672.79894842139061</v>
      </c>
      <c r="M16" s="497">
        <v>2.9672665310987844E-3</v>
      </c>
      <c r="N16" s="497">
        <v>0.20809419742434643</v>
      </c>
      <c r="O16" s="497"/>
    </row>
    <row r="17" spans="1:15" s="3" customFormat="1" ht="15" customHeight="1" thickBot="1" x14ac:dyDescent="0.25">
      <c r="A17" s="294" t="s">
        <v>119</v>
      </c>
      <c r="B17" s="71"/>
      <c r="C17" s="361">
        <v>-45.248899946941101</v>
      </c>
      <c r="D17" s="480">
        <v>-6.8477778822066237E-4</v>
      </c>
      <c r="E17" s="361">
        <v>-39.752289554573998</v>
      </c>
      <c r="F17" s="295">
        <v>-6.4944716716527993E-4</v>
      </c>
      <c r="G17" s="480">
        <v>0.13827154244338735</v>
      </c>
      <c r="H17" s="480"/>
      <c r="J17" s="361">
        <v>-231.75039291201111</v>
      </c>
      <c r="K17" s="480">
        <v>-9.4558077345582717E-4</v>
      </c>
      <c r="L17" s="361">
        <v>-191.96574200764641</v>
      </c>
      <c r="M17" s="295">
        <v>-8.4663259761825625E-4</v>
      </c>
      <c r="N17" s="480">
        <v>0.20724870223344327</v>
      </c>
      <c r="O17" s="480"/>
    </row>
    <row r="18" spans="1:15" s="54" customFormat="1" ht="15" customHeight="1" thickBot="1" x14ac:dyDescent="0.25">
      <c r="A18" s="517" t="s">
        <v>153</v>
      </c>
      <c r="B18" s="512"/>
      <c r="C18" s="498">
        <v>9673.900982735744</v>
      </c>
      <c r="D18" s="295">
        <v>0.14640074181231669</v>
      </c>
      <c r="E18" s="498">
        <v>9013.4775032649904</v>
      </c>
      <c r="F18" s="475">
        <v>0.14725635922849323</v>
      </c>
      <c r="G18" s="295">
        <v>7.3270663762296628E-2</v>
      </c>
      <c r="H18" s="500">
        <v>0.15312841596102733</v>
      </c>
      <c r="J18" s="498">
        <v>34180.429159337509</v>
      </c>
      <c r="K18" s="295">
        <v>0.13946192813493771</v>
      </c>
      <c r="L18" s="498">
        <v>30837.973780433858</v>
      </c>
      <c r="M18" s="475">
        <v>0.13600569338029303</v>
      </c>
      <c r="N18" s="295">
        <v>0.10838764578703874</v>
      </c>
      <c r="O18" s="500">
        <v>0.19373903466953557</v>
      </c>
    </row>
    <row r="19" spans="1:15" s="54" customFormat="1" ht="15" customHeight="1" x14ac:dyDescent="0.2">
      <c r="A19" s="507" t="s">
        <v>96</v>
      </c>
      <c r="B19" s="46"/>
      <c r="C19" s="502">
        <v>50.489466589135596</v>
      </c>
      <c r="D19" s="508">
        <v>7.640863159080305E-4</v>
      </c>
      <c r="E19" s="502">
        <v>-33.521309265835882</v>
      </c>
      <c r="F19" s="508">
        <v>-5.476494457628898E-4</v>
      </c>
      <c r="G19" s="504" t="s">
        <v>65</v>
      </c>
      <c r="H19" s="493"/>
      <c r="J19" s="502">
        <v>458.91373381087237</v>
      </c>
      <c r="K19" s="508">
        <v>1.8724455993959876E-3</v>
      </c>
      <c r="L19" s="502">
        <v>309.71230310736632</v>
      </c>
      <c r="M19" s="508">
        <v>1.3659339888034698E-3</v>
      </c>
      <c r="N19" s="504">
        <v>0.48174202059962457</v>
      </c>
      <c r="O19" s="493"/>
    </row>
    <row r="20" spans="1:15" s="54" customFormat="1" ht="15" customHeight="1" thickBot="1" x14ac:dyDescent="0.25">
      <c r="A20" s="18" t="s">
        <v>152</v>
      </c>
      <c r="B20" s="71"/>
      <c r="C20" s="361">
        <v>-132.02896276863981</v>
      </c>
      <c r="D20" s="295">
        <v>-1.9980706981118385E-3</v>
      </c>
      <c r="E20" s="361">
        <v>-52.425580973256608</v>
      </c>
      <c r="F20" s="295">
        <v>-8.5649519641713048E-4</v>
      </c>
      <c r="G20" s="295">
        <v>1.5184072416095984</v>
      </c>
      <c r="H20" s="295"/>
      <c r="J20" s="361">
        <v>17.008009067724299</v>
      </c>
      <c r="K20" s="295">
        <v>6.9395551684387012E-5</v>
      </c>
      <c r="L20" s="361">
        <v>-193.74184960715769</v>
      </c>
      <c r="M20" s="295">
        <v>-8.5446582127002562E-4</v>
      </c>
      <c r="N20" s="295" t="s">
        <v>65</v>
      </c>
      <c r="O20" s="295"/>
    </row>
    <row r="21" spans="1:15" s="54" customFormat="1" ht="15" customHeight="1" x14ac:dyDescent="0.2">
      <c r="A21" s="509" t="s">
        <v>23</v>
      </c>
      <c r="B21" s="71"/>
      <c r="C21" s="502">
        <v>1791.0702895027075</v>
      </c>
      <c r="D21" s="503"/>
      <c r="E21" s="502">
        <v>1832.852220046489</v>
      </c>
      <c r="F21" s="504"/>
      <c r="G21" s="504">
        <v>-2.2796126216177881E-2</v>
      </c>
      <c r="H21" s="503"/>
      <c r="J21" s="502">
        <v>7102.0673218159691</v>
      </c>
      <c r="K21" s="503"/>
      <c r="L21" s="502">
        <v>6499.548973337709</v>
      </c>
      <c r="M21" s="504"/>
      <c r="N21" s="504">
        <v>9.27015629776613E-2</v>
      </c>
      <c r="O21" s="503"/>
    </row>
    <row r="22" spans="1:15" s="54" customFormat="1" ht="15" customHeight="1" thickBot="1" x14ac:dyDescent="0.25">
      <c r="A22" s="511" t="s">
        <v>30</v>
      </c>
      <c r="B22" s="382"/>
      <c r="C22" s="473">
        <v>729.56619695773497</v>
      </c>
      <c r="D22" s="295"/>
      <c r="E22" s="473">
        <v>821.27613768747847</v>
      </c>
      <c r="F22" s="295"/>
      <c r="G22" s="295">
        <v>-0.11166760669313647</v>
      </c>
      <c r="H22" s="295"/>
      <c r="J22" s="473">
        <v>3187.7515223304645</v>
      </c>
      <c r="K22" s="295"/>
      <c r="L22" s="473">
        <v>2410.5867309319415</v>
      </c>
      <c r="M22" s="295"/>
      <c r="N22" s="295">
        <v>0.32239652754500492</v>
      </c>
      <c r="O22" s="295"/>
    </row>
    <row r="23" spans="1:15" s="3" customFormat="1" ht="15" customHeight="1" x14ac:dyDescent="0.2">
      <c r="A23" s="509" t="s">
        <v>28</v>
      </c>
      <c r="B23" s="382"/>
      <c r="C23" s="502">
        <v>1061.5040925449728</v>
      </c>
      <c r="D23" s="504"/>
      <c r="E23" s="502">
        <v>1011.5760823590103</v>
      </c>
      <c r="F23" s="504"/>
      <c r="G23" s="504">
        <v>4.935665350008045E-2</v>
      </c>
      <c r="H23" s="504"/>
      <c r="J23" s="502">
        <v>3914.3157994855055</v>
      </c>
      <c r="K23" s="504"/>
      <c r="L23" s="502">
        <v>4088.9622424057679</v>
      </c>
      <c r="M23" s="504"/>
      <c r="N23" s="504">
        <v>-4.2711679043900386E-2</v>
      </c>
      <c r="O23" s="504"/>
    </row>
    <row r="24" spans="1:15" s="3" customFormat="1" ht="15" customHeight="1" x14ac:dyDescent="0.2">
      <c r="A24" s="510" t="s">
        <v>29</v>
      </c>
      <c r="B24" s="71"/>
      <c r="C24" s="506">
        <v>317.19865458934368</v>
      </c>
      <c r="D24" s="497"/>
      <c r="E24" s="506">
        <v>280.59964511194971</v>
      </c>
      <c r="F24" s="497"/>
      <c r="G24" s="497">
        <v>0.13043141755504428</v>
      </c>
      <c r="H24" s="497"/>
      <c r="J24" s="506">
        <v>1045.500706537691</v>
      </c>
      <c r="K24" s="497"/>
      <c r="L24" s="506">
        <v>323.82941819225812</v>
      </c>
      <c r="M24" s="497"/>
      <c r="N24" s="497">
        <v>2.2285538243377734</v>
      </c>
      <c r="O24" s="497"/>
    </row>
    <row r="25" spans="1:15" s="3" customFormat="1" ht="22.5" x14ac:dyDescent="0.2">
      <c r="A25" s="510" t="s">
        <v>147</v>
      </c>
      <c r="B25" s="71"/>
      <c r="C25" s="506">
        <v>-3.6848494529086229</v>
      </c>
      <c r="D25" s="495"/>
      <c r="E25" s="506">
        <v>-128.47553250041585</v>
      </c>
      <c r="F25" s="497"/>
      <c r="G25" s="497">
        <v>-0.97131866760002183</v>
      </c>
      <c r="H25" s="495"/>
      <c r="J25" s="506">
        <v>-93.14448533819801</v>
      </c>
      <c r="K25" s="495"/>
      <c r="L25" s="506">
        <v>-535.51407380521209</v>
      </c>
      <c r="M25" s="497"/>
      <c r="N25" s="497">
        <v>-0.8260652896079097</v>
      </c>
      <c r="O25" s="495"/>
    </row>
    <row r="26" spans="1:15" s="54" customFormat="1" ht="15" customHeight="1" thickBot="1" x14ac:dyDescent="0.25">
      <c r="A26" s="511" t="s">
        <v>97</v>
      </c>
      <c r="B26" s="382"/>
      <c r="C26" s="361">
        <v>-89.770151313788801</v>
      </c>
      <c r="D26" s="480"/>
      <c r="E26" s="361">
        <v>-72.121214813711291</v>
      </c>
      <c r="F26" s="295"/>
      <c r="G26" s="295">
        <v>0.24471213561314276</v>
      </c>
      <c r="H26" s="295"/>
      <c r="J26" s="361">
        <v>-169.38160625717799</v>
      </c>
      <c r="K26" s="480"/>
      <c r="L26" s="361">
        <v>671.52286696741976</v>
      </c>
      <c r="M26" s="295"/>
      <c r="N26" s="295" t="s">
        <v>65</v>
      </c>
      <c r="O26" s="295"/>
    </row>
    <row r="27" spans="1:15" s="3" customFormat="1" ht="15" customHeight="1" thickBot="1" x14ac:dyDescent="0.25">
      <c r="A27" s="294" t="s">
        <v>98</v>
      </c>
      <c r="B27" s="46"/>
      <c r="C27" s="477">
        <v>1285.2477463676189</v>
      </c>
      <c r="D27" s="267"/>
      <c r="E27" s="477">
        <v>1091.5789801568326</v>
      </c>
      <c r="F27" s="479"/>
      <c r="G27" s="475">
        <v>0.17742075445879424</v>
      </c>
      <c r="H27" s="475"/>
      <c r="J27" s="477">
        <v>4697.2904144278218</v>
      </c>
      <c r="K27" s="267"/>
      <c r="L27" s="477">
        <v>4548.8004537602337</v>
      </c>
      <c r="M27" s="479"/>
      <c r="N27" s="475">
        <v>3.2643762279094934E-2</v>
      </c>
      <c r="O27" s="475"/>
    </row>
    <row r="28" spans="1:15" s="3" customFormat="1" ht="15" customHeight="1" x14ac:dyDescent="0.2">
      <c r="A28" s="513" t="s">
        <v>99</v>
      </c>
      <c r="B28" s="71"/>
      <c r="C28" s="502">
        <v>8470.1927325476299</v>
      </c>
      <c r="D28" s="504"/>
      <c r="E28" s="502">
        <v>8007.8454133472487</v>
      </c>
      <c r="F28" s="504"/>
      <c r="G28" s="504">
        <v>5.7736793773485395E-2</v>
      </c>
      <c r="H28" s="504"/>
      <c r="J28" s="502">
        <v>29007.217002031084</v>
      </c>
      <c r="K28" s="504"/>
      <c r="L28" s="502">
        <v>26173.202873173421</v>
      </c>
      <c r="M28" s="504"/>
      <c r="N28" s="504">
        <v>0.10827922522858002</v>
      </c>
      <c r="O28" s="504"/>
    </row>
    <row r="29" spans="1:15" s="3" customFormat="1" ht="15" customHeight="1" x14ac:dyDescent="0.2">
      <c r="A29" s="514" t="s">
        <v>100</v>
      </c>
      <c r="B29" s="71"/>
      <c r="C29" s="506">
        <v>2801.606536323774</v>
      </c>
      <c r="D29" s="495"/>
      <c r="E29" s="506">
        <v>611.35943162708361</v>
      </c>
      <c r="F29" s="497"/>
      <c r="G29" s="497">
        <v>3.5825849596652581</v>
      </c>
      <c r="H29" s="495"/>
      <c r="J29" s="506">
        <v>8781.3384083141973</v>
      </c>
      <c r="K29" s="495"/>
      <c r="L29" s="506">
        <v>6547.224950028728</v>
      </c>
      <c r="M29" s="497"/>
      <c r="N29" s="497">
        <v>0.34123059392906097</v>
      </c>
      <c r="O29" s="495"/>
    </row>
    <row r="30" spans="1:15" s="3" customFormat="1" ht="15" customHeight="1" thickBot="1" x14ac:dyDescent="0.25">
      <c r="A30" s="294" t="s">
        <v>101</v>
      </c>
      <c r="B30" s="512"/>
      <c r="C30" s="473">
        <v>0</v>
      </c>
      <c r="D30" s="295"/>
      <c r="E30" s="473">
        <v>0</v>
      </c>
      <c r="F30" s="295"/>
      <c r="G30" s="295" t="s">
        <v>65</v>
      </c>
      <c r="H30" s="295"/>
      <c r="J30" s="473">
        <v>0</v>
      </c>
      <c r="K30" s="295"/>
      <c r="L30" s="473">
        <v>0</v>
      </c>
      <c r="M30" s="295"/>
      <c r="N30" s="295" t="s">
        <v>65</v>
      </c>
      <c r="O30" s="295"/>
    </row>
    <row r="31" spans="1:15" s="3" customFormat="1" ht="15" customHeight="1" thickBot="1" x14ac:dyDescent="0.25">
      <c r="A31" s="482" t="s">
        <v>102</v>
      </c>
      <c r="B31" s="18"/>
      <c r="C31" s="473">
        <v>5668.5861962238559</v>
      </c>
      <c r="D31" s="489"/>
      <c r="E31" s="473">
        <v>7396.485981720165</v>
      </c>
      <c r="F31" s="486"/>
      <c r="G31" s="486">
        <v>-0.23361090520102079</v>
      </c>
      <c r="H31" s="485"/>
      <c r="J31" s="473">
        <v>20225.878593716894</v>
      </c>
      <c r="K31" s="489"/>
      <c r="L31" s="473">
        <v>19625.977923144696</v>
      </c>
      <c r="M31" s="486"/>
      <c r="N31" s="486">
        <v>3.0566663884032064E-2</v>
      </c>
      <c r="O31" s="485"/>
    </row>
    <row r="32" spans="1:15" s="3" customFormat="1" ht="15" customHeight="1" thickBot="1" x14ac:dyDescent="0.25">
      <c r="A32" s="518" t="s">
        <v>103</v>
      </c>
      <c r="B32" s="512"/>
      <c r="C32" s="499">
        <v>5391.9135442304259</v>
      </c>
      <c r="D32" s="500">
        <v>8.1598947939611657E-2</v>
      </c>
      <c r="E32" s="499">
        <v>7143.7471215770438</v>
      </c>
      <c r="F32" s="475">
        <v>0.11670991490148025</v>
      </c>
      <c r="G32" s="475">
        <v>-0.24522614638126849</v>
      </c>
      <c r="H32" s="712">
        <v>-0.18729634061033129</v>
      </c>
      <c r="J32" s="499">
        <v>19535.516753516014</v>
      </c>
      <c r="K32" s="500">
        <v>7.9708210240930985E-2</v>
      </c>
      <c r="L32" s="499">
        <v>19034.405963296329</v>
      </c>
      <c r="M32" s="475">
        <v>8.3948044043108988E-2</v>
      </c>
      <c r="N32" s="475">
        <v>2.6326578890140784E-2</v>
      </c>
      <c r="O32" s="712">
        <v>0.12177468645875744</v>
      </c>
    </row>
    <row r="33" spans="1:15" s="3" customFormat="1" ht="15" customHeight="1" thickBot="1" x14ac:dyDescent="0.25">
      <c r="A33" s="483" t="s">
        <v>104</v>
      </c>
      <c r="B33" s="383"/>
      <c r="C33" s="487">
        <v>276.67265199343024</v>
      </c>
      <c r="D33" s="469">
        <v>4.1870473517669222E-3</v>
      </c>
      <c r="E33" s="487">
        <v>252.73886014312106</v>
      </c>
      <c r="F33" s="486">
        <v>4.1290838487979724E-3</v>
      </c>
      <c r="G33" s="486">
        <v>9.4697712242414633E-2</v>
      </c>
      <c r="H33" s="485"/>
      <c r="J33" s="487">
        <v>690.36184020087842</v>
      </c>
      <c r="K33" s="469">
        <v>2.8167929927496661E-3</v>
      </c>
      <c r="L33" s="487">
        <v>591.57195984836642</v>
      </c>
      <c r="M33" s="486">
        <v>2.6090285683608876E-3</v>
      </c>
      <c r="N33" s="486">
        <v>0.16699554248283532</v>
      </c>
      <c r="O33" s="485"/>
    </row>
    <row r="34" spans="1:15" s="3" customFormat="1" ht="12.95" customHeight="1" x14ac:dyDescent="0.2">
      <c r="A34" s="296"/>
      <c r="B34" s="10"/>
      <c r="C34" s="19"/>
      <c r="D34" s="20"/>
      <c r="E34" s="19"/>
      <c r="F34" s="21"/>
      <c r="G34" s="297"/>
      <c r="H34" s="297"/>
      <c r="J34" s="19"/>
      <c r="K34" s="20"/>
      <c r="L34" s="19"/>
      <c r="M34" s="21"/>
      <c r="N34" s="297"/>
      <c r="O34" s="297"/>
    </row>
    <row r="35" spans="1:15" s="3" customFormat="1" ht="30.95" customHeight="1" x14ac:dyDescent="0.2">
      <c r="A35" s="608" t="s">
        <v>213</v>
      </c>
      <c r="B35" s="14"/>
      <c r="C35" s="470">
        <v>2023</v>
      </c>
      <c r="D35" s="558" t="s">
        <v>81</v>
      </c>
      <c r="E35" s="470">
        <v>2022</v>
      </c>
      <c r="F35" s="558" t="s">
        <v>81</v>
      </c>
      <c r="G35" s="471" t="s">
        <v>133</v>
      </c>
      <c r="H35" s="471" t="s">
        <v>195</v>
      </c>
      <c r="J35" s="470">
        <v>2023</v>
      </c>
      <c r="K35" s="558" t="s">
        <v>81</v>
      </c>
      <c r="L35" s="470">
        <v>2022</v>
      </c>
      <c r="M35" s="558" t="s">
        <v>81</v>
      </c>
      <c r="N35" s="471" t="s">
        <v>133</v>
      </c>
      <c r="O35" s="471" t="s">
        <v>195</v>
      </c>
    </row>
    <row r="36" spans="1:15" s="3" customFormat="1" ht="15" customHeight="1" thickBot="1" x14ac:dyDescent="0.25">
      <c r="A36" s="519" t="s">
        <v>151</v>
      </c>
      <c r="B36" s="15"/>
      <c r="C36" s="554">
        <v>9673.900982735744</v>
      </c>
      <c r="D36" s="480">
        <v>0.14640074181231669</v>
      </c>
      <c r="E36" s="554">
        <v>9013.4775032649904</v>
      </c>
      <c r="F36" s="480">
        <v>0.14725635922849323</v>
      </c>
      <c r="G36" s="480">
        <v>7.3270663762296628E-2</v>
      </c>
      <c r="H36" s="480">
        <v>0.15312841596102733</v>
      </c>
      <c r="J36" s="554">
        <v>34180.429159337509</v>
      </c>
      <c r="K36" s="480">
        <v>0.13946192813493771</v>
      </c>
      <c r="L36" s="554">
        <v>30837.973780433858</v>
      </c>
      <c r="M36" s="480">
        <v>0.13600569338029303</v>
      </c>
      <c r="N36" s="711">
        <v>0.10838764578703874</v>
      </c>
      <c r="O36" s="480">
        <v>0.19373903466953557</v>
      </c>
    </row>
    <row r="37" spans="1:15" s="3" customFormat="1" ht="15" customHeight="1" x14ac:dyDescent="0.2">
      <c r="A37" s="528" t="s">
        <v>4</v>
      </c>
      <c r="B37" s="118"/>
      <c r="C37" s="555">
        <v>2632.0796136432855</v>
      </c>
      <c r="D37" s="529"/>
      <c r="E37" s="555">
        <v>2396.5957684116061</v>
      </c>
      <c r="F37" s="527"/>
      <c r="G37" s="531">
        <v>9.8257640414574965E-2</v>
      </c>
      <c r="H37" s="532"/>
      <c r="J37" s="555">
        <v>9694.7506812580814</v>
      </c>
      <c r="K37" s="529"/>
      <c r="L37" s="555">
        <v>9656.9023758966978</v>
      </c>
      <c r="M37" s="527"/>
      <c r="N37" s="531">
        <v>3.9193008159481568E-3</v>
      </c>
      <c r="O37" s="532"/>
    </row>
    <row r="38" spans="1:15" s="3" customFormat="1" ht="15" customHeight="1" thickBot="1" x14ac:dyDescent="0.25">
      <c r="A38" s="151" t="s">
        <v>105</v>
      </c>
      <c r="B38" s="10"/>
      <c r="C38" s="556">
        <v>842.80741776032448</v>
      </c>
      <c r="D38" s="480"/>
      <c r="E38" s="556">
        <v>544.38197347009884</v>
      </c>
      <c r="F38" s="530"/>
      <c r="G38" s="480">
        <v>0.54819126795831941</v>
      </c>
      <c r="H38" s="473"/>
      <c r="J38" s="556">
        <v>2542.4051104946593</v>
      </c>
      <c r="K38" s="480"/>
      <c r="L38" s="556">
        <v>2505.9301822972843</v>
      </c>
      <c r="M38" s="530"/>
      <c r="N38" s="480">
        <v>1.4555444702747833E-2</v>
      </c>
      <c r="O38" s="473"/>
    </row>
    <row r="39" spans="1:15" s="54" customFormat="1" ht="15" customHeight="1" thickBot="1" x14ac:dyDescent="0.25">
      <c r="A39" s="526" t="s">
        <v>206</v>
      </c>
      <c r="B39" s="10"/>
      <c r="C39" s="487">
        <v>13148.788014139353</v>
      </c>
      <c r="D39" s="480">
        <v>0.19898821815917728</v>
      </c>
      <c r="E39" s="487">
        <v>11954.455245146692</v>
      </c>
      <c r="F39" s="480">
        <v>0.19530414929449819</v>
      </c>
      <c r="G39" s="480">
        <v>9.990691708662669E-2</v>
      </c>
      <c r="H39" s="557">
        <v>0.1931068040108066</v>
      </c>
      <c r="J39" s="487">
        <v>46417.584951090248</v>
      </c>
      <c r="K39" s="480">
        <v>0.1893915920853167</v>
      </c>
      <c r="L39" s="487">
        <v>43000.806338627837</v>
      </c>
      <c r="M39" s="480">
        <v>0.18964781939426431</v>
      </c>
      <c r="N39" s="480">
        <v>7.9458477721453757E-2</v>
      </c>
      <c r="O39" s="557">
        <v>0.17642957351768773</v>
      </c>
    </row>
    <row r="40" spans="1:15" s="3" customFormat="1" ht="15" customHeight="1" thickBot="1" x14ac:dyDescent="0.25">
      <c r="A40" s="520" t="s">
        <v>203</v>
      </c>
      <c r="B40" s="525"/>
      <c r="C40" s="555">
        <v>9837.2819356555719</v>
      </c>
      <c r="D40" s="522"/>
      <c r="E40" s="555">
        <v>8489.1720000000005</v>
      </c>
      <c r="F40" s="523"/>
      <c r="G40" s="606">
        <v>0.15880346583336657</v>
      </c>
      <c r="H40" s="524"/>
      <c r="J40" s="703">
        <v>21396.008617311578</v>
      </c>
      <c r="K40" s="704"/>
      <c r="L40" s="703">
        <v>19664.66</v>
      </c>
      <c r="M40" s="705"/>
      <c r="N40" s="706">
        <v>8.8043658894259025E-2</v>
      </c>
      <c r="O40" s="707"/>
    </row>
    <row r="41" spans="1:15" s="3" customFormat="1" ht="12.6" customHeight="1" x14ac:dyDescent="0.2">
      <c r="A41" s="521"/>
      <c r="B41" s="118"/>
      <c r="C41" s="521"/>
      <c r="D41" s="521"/>
      <c r="E41" s="521"/>
      <c r="F41" s="521"/>
      <c r="G41" s="54"/>
      <c r="H41" s="521"/>
      <c r="J41" s="54"/>
      <c r="K41" s="54"/>
      <c r="L41" s="54"/>
      <c r="M41" s="54"/>
      <c r="N41" s="54"/>
      <c r="O41" s="54"/>
    </row>
    <row r="42" spans="1:15" s="3" customFormat="1" ht="11.25" x14ac:dyDescent="0.2">
      <c r="A42" s="17"/>
      <c r="B42" s="18"/>
      <c r="C42" s="149"/>
      <c r="D42" s="106"/>
      <c r="E42" s="149"/>
      <c r="F42" s="106"/>
      <c r="G42" s="150"/>
      <c r="H42" s="55"/>
    </row>
    <row r="43" spans="1:15" s="1" customFormat="1" ht="18" customHeight="1" x14ac:dyDescent="0.2">
      <c r="A43" s="778"/>
      <c r="B43" s="778"/>
      <c r="C43" s="778"/>
      <c r="D43" s="778"/>
      <c r="E43" s="778"/>
      <c r="F43" s="778"/>
      <c r="G43" s="778"/>
      <c r="H43" s="778"/>
    </row>
    <row r="44" spans="1:15" s="3" customFormat="1" ht="12.75" customHeight="1" x14ac:dyDescent="0.2">
      <c r="A44" s="166"/>
    </row>
    <row r="45" spans="1:15" s="3" customFormat="1" ht="21.75" customHeight="1" x14ac:dyDescent="0.2">
      <c r="A45" s="778"/>
      <c r="B45" s="778"/>
      <c r="C45" s="778"/>
      <c r="D45" s="778"/>
      <c r="E45" s="778"/>
      <c r="F45" s="778"/>
      <c r="G45" s="778"/>
      <c r="H45" s="778"/>
    </row>
    <row r="46" spans="1:15" s="3" customFormat="1" ht="14.25" customHeight="1" x14ac:dyDescent="0.2">
      <c r="A46" s="779"/>
      <c r="B46" s="779"/>
      <c r="C46" s="779"/>
      <c r="D46" s="779"/>
      <c r="E46" s="779"/>
      <c r="F46" s="779"/>
      <c r="G46" s="779"/>
      <c r="H46" s="779"/>
      <c r="J46" s="697"/>
      <c r="K46" s="697"/>
      <c r="L46" s="697"/>
      <c r="M46" s="697"/>
      <c r="N46" s="697"/>
      <c r="O46" s="697"/>
    </row>
    <row r="47" spans="1:15" s="3" customFormat="1" ht="11.1" customHeight="1" x14ac:dyDescent="0.2">
      <c r="A47" s="779"/>
      <c r="B47" s="779"/>
      <c r="C47" s="779"/>
      <c r="D47" s="779"/>
      <c r="E47" s="779"/>
      <c r="F47" s="779"/>
      <c r="G47" s="779"/>
      <c r="H47" s="779"/>
    </row>
    <row r="48" spans="1:15" s="3" customFormat="1" ht="11.1" customHeight="1" x14ac:dyDescent="0.2">
      <c r="A48" s="780"/>
      <c r="B48" s="780"/>
      <c r="C48" s="780"/>
      <c r="D48" s="780"/>
      <c r="E48" s="780"/>
      <c r="F48" s="780"/>
      <c r="G48" s="780"/>
      <c r="H48" s="780"/>
    </row>
    <row r="49" spans="1:15" s="3" customFormat="1" ht="11.1" customHeight="1" x14ac:dyDescent="0.2">
      <c r="A49" s="776"/>
      <c r="B49" s="776"/>
      <c r="C49" s="776"/>
      <c r="D49" s="776"/>
      <c r="E49" s="776"/>
      <c r="F49" s="776"/>
      <c r="G49" s="776"/>
      <c r="H49" s="776"/>
      <c r="O49" s="698"/>
    </row>
    <row r="50" spans="1:15" s="3" customFormat="1" ht="11.1" customHeight="1" x14ac:dyDescent="0.2">
      <c r="A50" s="776"/>
      <c r="B50" s="776"/>
      <c r="C50" s="776"/>
      <c r="D50" s="776"/>
      <c r="E50" s="776"/>
      <c r="F50" s="776"/>
      <c r="G50" s="776"/>
      <c r="H50" s="776"/>
      <c r="J50" s="699"/>
      <c r="K50" s="699"/>
      <c r="L50" s="699"/>
      <c r="N50" s="699"/>
      <c r="O50" s="698"/>
    </row>
    <row r="51" spans="1:15" s="3" customFormat="1" ht="11.1" customHeight="1" x14ac:dyDescent="0.2">
      <c r="A51" s="776"/>
      <c r="B51" s="776"/>
      <c r="C51" s="776"/>
      <c r="D51" s="776"/>
      <c r="E51" s="776"/>
      <c r="F51" s="776"/>
      <c r="G51" s="776"/>
      <c r="H51" s="776"/>
      <c r="J51" s="699"/>
      <c r="K51" s="699"/>
      <c r="L51" s="699"/>
      <c r="N51" s="699"/>
      <c r="O51" s="698"/>
    </row>
    <row r="52" spans="1:15" s="57" customFormat="1" ht="15.75" customHeight="1" x14ac:dyDescent="0.2">
      <c r="A52" s="776"/>
      <c r="B52" s="776"/>
      <c r="C52" s="776"/>
      <c r="D52" s="776"/>
      <c r="E52" s="776"/>
      <c r="F52" s="776"/>
      <c r="G52" s="776"/>
      <c r="H52" s="776"/>
      <c r="J52" s="699"/>
      <c r="K52" s="699"/>
      <c r="L52" s="699"/>
      <c r="M52" s="699"/>
      <c r="N52" s="699"/>
      <c r="O52" s="700"/>
    </row>
    <row r="53" spans="1:15" s="57" customFormat="1" ht="15.75" customHeight="1" x14ac:dyDescent="0.2">
      <c r="A53" s="777"/>
      <c r="B53" s="777"/>
      <c r="C53" s="777"/>
      <c r="D53" s="777"/>
      <c r="E53" s="777"/>
      <c r="F53" s="777"/>
      <c r="G53" s="777"/>
      <c r="H53" s="777"/>
      <c r="J53" s="699"/>
      <c r="K53" s="699"/>
      <c r="L53" s="699"/>
      <c r="M53" s="699"/>
      <c r="N53" s="699"/>
      <c r="O53" s="700"/>
    </row>
    <row r="54" spans="1:15" s="57" customFormat="1" ht="15.75" customHeight="1" x14ac:dyDescent="0.2">
      <c r="B54" s="58"/>
      <c r="C54" s="59"/>
      <c r="D54" s="59"/>
      <c r="E54" s="59"/>
      <c r="F54" s="59"/>
      <c r="G54" s="59"/>
      <c r="H54" s="59"/>
      <c r="J54" s="58"/>
      <c r="K54" s="58"/>
      <c r="L54" s="58"/>
      <c r="M54" s="58"/>
      <c r="N54" s="58"/>
      <c r="O54" s="701"/>
    </row>
    <row r="55" spans="1:15" s="57" customFormat="1" ht="15.75" customHeight="1" x14ac:dyDescent="0.2">
      <c r="A55" s="60"/>
      <c r="B55" s="58"/>
      <c r="C55" s="59"/>
      <c r="D55" s="59"/>
      <c r="E55" s="59"/>
      <c r="F55" s="59"/>
      <c r="G55" s="59"/>
      <c r="H55" s="59"/>
      <c r="J55" s="58"/>
      <c r="K55" s="58"/>
      <c r="L55" s="58"/>
      <c r="M55" s="58"/>
      <c r="N55" s="58"/>
      <c r="O55" s="701"/>
    </row>
    <row r="56" spans="1:15" ht="18" x14ac:dyDescent="0.2">
      <c r="A56" s="60"/>
      <c r="B56" s="58"/>
      <c r="C56" s="59"/>
      <c r="D56" s="59"/>
      <c r="E56" s="59"/>
      <c r="F56" s="59"/>
      <c r="G56" s="59"/>
      <c r="H56" s="59"/>
      <c r="J56" s="58"/>
      <c r="K56" s="58"/>
      <c r="L56" s="58"/>
      <c r="M56" s="58"/>
      <c r="N56" s="58"/>
      <c r="O56" s="701"/>
    </row>
    <row r="57" spans="1:15" ht="16.5" x14ac:dyDescent="0.2">
      <c r="A57" s="61"/>
      <c r="B57" s="58"/>
      <c r="C57" s="59"/>
      <c r="D57" s="59"/>
      <c r="E57" s="59"/>
      <c r="F57" s="59"/>
      <c r="G57" s="59"/>
      <c r="H57" s="59"/>
      <c r="J57" s="58"/>
      <c r="K57" s="58"/>
      <c r="L57" s="58"/>
      <c r="M57" s="58"/>
      <c r="N57" s="58"/>
      <c r="O57" s="701"/>
    </row>
  </sheetData>
  <mergeCells count="15">
    <mergeCell ref="J5:O5"/>
    <mergeCell ref="A3:O3"/>
    <mergeCell ref="A1:O1"/>
    <mergeCell ref="A2:O2"/>
    <mergeCell ref="A43:H43"/>
    <mergeCell ref="C5:H5"/>
    <mergeCell ref="A51:H51"/>
    <mergeCell ref="A52:H52"/>
    <mergeCell ref="A53:H53"/>
    <mergeCell ref="A45:H45"/>
    <mergeCell ref="A46:H46"/>
    <mergeCell ref="A47:H47"/>
    <mergeCell ref="A48:H48"/>
    <mergeCell ref="A49:H49"/>
    <mergeCell ref="A50:H50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61" r:id="rId4">
          <objectPr defaultSize="0" autoPict="0" r:id="rId5">
            <anchor moveWithCells="1" sizeWithCells="1">
              <from>
                <xdr:col>4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41</xdr:row>
                <xdr:rowOff>0</xdr:rowOff>
              </to>
            </anchor>
          </objectPr>
        </oleObject>
      </mc:Choice>
      <mc:Fallback>
        <oleObject progId="Word.Picture.8" shapeId="4096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9"/>
  <sheetViews>
    <sheetView showGridLines="0" zoomScaleNormal="100" zoomScaleSheetLayoutView="110" workbookViewId="0">
      <selection sqref="A1:O1"/>
    </sheetView>
  </sheetViews>
  <sheetFormatPr baseColWidth="10" defaultColWidth="9.85546875" defaultRowHeight="11.25" x14ac:dyDescent="0.2"/>
  <cols>
    <col min="1" max="1" width="51.140625" style="1" customWidth="1"/>
    <col min="2" max="2" width="1.7109375" style="30" customWidth="1"/>
    <col min="3" max="5" width="8.7109375" style="29" customWidth="1"/>
    <col min="6" max="6" width="8.7109375" style="30" customWidth="1"/>
    <col min="7" max="7" width="8.7109375" style="29" customWidth="1"/>
    <col min="8" max="8" width="11.85546875" style="29" customWidth="1"/>
    <col min="9" max="9" width="2.7109375" style="282" customWidth="1"/>
    <col min="10" max="14" width="8.7109375" style="282" customWidth="1"/>
    <col min="15" max="15" width="11.7109375" style="282" customWidth="1"/>
    <col min="16" max="16384" width="9.85546875" style="282"/>
  </cols>
  <sheetData>
    <row r="1" spans="1:15" s="47" customFormat="1" ht="15" customHeight="1" x14ac:dyDescent="0.2">
      <c r="A1" s="783" t="s">
        <v>79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</row>
    <row r="2" spans="1:15" s="47" customFormat="1" ht="15" customHeight="1" thickBot="1" x14ac:dyDescent="0.25">
      <c r="A2" s="785" t="s">
        <v>82</v>
      </c>
      <c r="B2" s="785"/>
      <c r="C2" s="785"/>
      <c r="D2" s="785"/>
      <c r="E2" s="785"/>
      <c r="F2" s="785"/>
      <c r="G2" s="785"/>
      <c r="H2" s="785"/>
      <c r="I2" s="785"/>
      <c r="J2" s="785"/>
      <c r="K2" s="785"/>
      <c r="L2" s="785"/>
      <c r="M2" s="785"/>
      <c r="N2" s="785"/>
      <c r="O2" s="785"/>
    </row>
    <row r="3" spans="1:15" s="47" customFormat="1" ht="11.1" customHeight="1" x14ac:dyDescent="0.2">
      <c r="A3" s="782" t="s">
        <v>90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</row>
    <row r="4" spans="1:15" s="47" customFormat="1" ht="11.1" customHeight="1" x14ac:dyDescent="0.2">
      <c r="A4" s="107"/>
      <c r="B4" s="39"/>
      <c r="C4" s="38"/>
      <c r="D4" s="38"/>
      <c r="E4" s="38"/>
      <c r="F4" s="39"/>
      <c r="G4" s="38"/>
      <c r="H4" s="38"/>
      <c r="J4" s="38"/>
      <c r="K4" s="38"/>
      <c r="L4" s="38"/>
      <c r="M4" s="39"/>
      <c r="N4" s="38"/>
      <c r="O4" s="38"/>
    </row>
    <row r="5" spans="1:15" s="47" customFormat="1" ht="15" customHeight="1" x14ac:dyDescent="0.3">
      <c r="A5" s="107"/>
      <c r="B5" s="39"/>
      <c r="C5" s="781" t="s">
        <v>220</v>
      </c>
      <c r="D5" s="781"/>
      <c r="E5" s="781"/>
      <c r="F5" s="781"/>
      <c r="G5" s="781"/>
      <c r="H5" s="781"/>
      <c r="J5" s="781" t="s">
        <v>221</v>
      </c>
      <c r="K5" s="781"/>
      <c r="L5" s="781"/>
      <c r="M5" s="781"/>
      <c r="N5" s="781"/>
      <c r="O5" s="781"/>
    </row>
    <row r="6" spans="1:15" s="266" customFormat="1" ht="30.75" customHeight="1" x14ac:dyDescent="0.2">
      <c r="A6" s="108"/>
      <c r="B6" s="77"/>
      <c r="C6" s="533">
        <v>2023</v>
      </c>
      <c r="D6" s="534" t="s">
        <v>81</v>
      </c>
      <c r="E6" s="533">
        <v>2022</v>
      </c>
      <c r="F6" s="534" t="s">
        <v>81</v>
      </c>
      <c r="G6" s="533" t="s">
        <v>133</v>
      </c>
      <c r="H6" s="533" t="s">
        <v>196</v>
      </c>
      <c r="J6" s="533">
        <v>2023</v>
      </c>
      <c r="K6" s="534" t="s">
        <v>81</v>
      </c>
      <c r="L6" s="533">
        <v>2022</v>
      </c>
      <c r="M6" s="534" t="s">
        <v>81</v>
      </c>
      <c r="N6" s="533" t="s">
        <v>133</v>
      </c>
      <c r="O6" s="533" t="s">
        <v>196</v>
      </c>
    </row>
    <row r="7" spans="1:15" s="47" customFormat="1" ht="15.75" customHeight="1" x14ac:dyDescent="0.2">
      <c r="A7" s="536" t="s">
        <v>114</v>
      </c>
      <c r="B7" s="71"/>
      <c r="C7" s="490">
        <v>2981.7094625540512</v>
      </c>
      <c r="D7" s="490"/>
      <c r="E7" s="490">
        <v>2921.1847471710753</v>
      </c>
      <c r="F7" s="490"/>
      <c r="G7" s="493">
        <v>2.071923572844514E-2</v>
      </c>
      <c r="H7" s="493">
        <v>2.0727311157351158E-2</v>
      </c>
      <c r="J7" s="490">
        <v>12344.873084568153</v>
      </c>
      <c r="K7" s="490"/>
      <c r="L7" s="490">
        <v>11633.174875664647</v>
      </c>
      <c r="M7" s="490"/>
      <c r="N7" s="493">
        <v>6.1178329777565876E-2</v>
      </c>
      <c r="O7" s="493">
        <v>6.1175450042188828E-2</v>
      </c>
    </row>
    <row r="8" spans="1:15" s="47" customFormat="1" ht="15.75" customHeight="1" x14ac:dyDescent="0.2">
      <c r="A8" s="537" t="s">
        <v>115</v>
      </c>
      <c r="B8" s="71"/>
      <c r="C8" s="495">
        <v>580.90232586009608</v>
      </c>
      <c r="D8" s="495"/>
      <c r="E8" s="495">
        <v>547.86293528927877</v>
      </c>
      <c r="F8" s="495"/>
      <c r="G8" s="497">
        <v>6.0305942312691929E-2</v>
      </c>
      <c r="H8" s="497">
        <v>6.0454043975484817E-2</v>
      </c>
      <c r="J8" s="495">
        <v>2394.7813959450923</v>
      </c>
      <c r="K8" s="495"/>
      <c r="L8" s="495">
        <v>2188.3732088904808</v>
      </c>
      <c r="M8" s="495"/>
      <c r="N8" s="497">
        <v>9.4320377445701764E-2</v>
      </c>
      <c r="O8" s="497">
        <v>9.4327095582064313E-2</v>
      </c>
    </row>
    <row r="9" spans="1:15" s="47" customFormat="1" ht="15.75" customHeight="1" thickBot="1" x14ac:dyDescent="0.25">
      <c r="A9" s="538" t="s">
        <v>64</v>
      </c>
      <c r="B9" s="71"/>
      <c r="C9" s="472">
        <v>64.275523082175127</v>
      </c>
      <c r="D9" s="472"/>
      <c r="E9" s="472">
        <v>61.68911505409006</v>
      </c>
      <c r="F9" s="539"/>
      <c r="G9" s="480">
        <v>4.1926489394721544E-2</v>
      </c>
      <c r="H9" s="539"/>
      <c r="J9" s="472">
        <v>62.066564462342868</v>
      </c>
      <c r="K9" s="472"/>
      <c r="L9" s="472">
        <v>59.853182180788998</v>
      </c>
      <c r="M9" s="539"/>
      <c r="N9" s="480">
        <v>3.6980193882895973E-2</v>
      </c>
      <c r="O9" s="539"/>
    </row>
    <row r="10" spans="1:15" s="47" customFormat="1" ht="15.75" customHeight="1" x14ac:dyDescent="0.2">
      <c r="A10" s="298" t="s">
        <v>91</v>
      </c>
      <c r="B10" s="71"/>
      <c r="C10" s="502">
        <v>37602.760243892641</v>
      </c>
      <c r="D10" s="503"/>
      <c r="E10" s="477">
        <v>33797.179648931815</v>
      </c>
      <c r="F10" s="609"/>
      <c r="G10" s="503"/>
      <c r="H10" s="609"/>
      <c r="J10" s="502">
        <v>149320.05666812221</v>
      </c>
      <c r="K10" s="503"/>
      <c r="L10" s="502">
        <v>130981.10035127976</v>
      </c>
      <c r="M10" s="609"/>
      <c r="N10" s="503"/>
      <c r="O10" s="609"/>
    </row>
    <row r="11" spans="1:15" s="47" customFormat="1" ht="15.75" customHeight="1" thickBot="1" x14ac:dyDescent="0.25">
      <c r="A11" s="538" t="s">
        <v>92</v>
      </c>
      <c r="B11" s="71"/>
      <c r="C11" s="361">
        <v>19.144485487789598</v>
      </c>
      <c r="D11" s="539"/>
      <c r="E11" s="610">
        <v>-4.7041636221822998</v>
      </c>
      <c r="F11" s="492"/>
      <c r="G11" s="539"/>
      <c r="H11" s="492"/>
      <c r="J11" s="361">
        <v>42.205012057630299</v>
      </c>
      <c r="K11" s="539"/>
      <c r="L11" s="361">
        <v>20.7910545545163</v>
      </c>
      <c r="M11" s="492"/>
      <c r="N11" s="539"/>
      <c r="O11" s="492"/>
    </row>
    <row r="12" spans="1:15" s="47" customFormat="1" ht="15.75" customHeight="1" thickBot="1" x14ac:dyDescent="0.25">
      <c r="A12" s="540" t="s">
        <v>116</v>
      </c>
      <c r="B12" s="382"/>
      <c r="C12" s="481">
        <v>37621.904729380432</v>
      </c>
      <c r="D12" s="379">
        <v>1</v>
      </c>
      <c r="E12" s="381">
        <v>33792.475485309631</v>
      </c>
      <c r="F12" s="379">
        <v>1</v>
      </c>
      <c r="G12" s="379">
        <v>0.11332195079154661</v>
      </c>
      <c r="H12" s="379">
        <v>0.13081635846693906</v>
      </c>
      <c r="J12" s="481">
        <v>149362.2616801798</v>
      </c>
      <c r="K12" s="379">
        <v>1</v>
      </c>
      <c r="L12" s="481">
        <v>131001.89140583429</v>
      </c>
      <c r="M12" s="379">
        <v>1</v>
      </c>
      <c r="N12" s="379">
        <v>0.14015347471179962</v>
      </c>
      <c r="O12" s="379">
        <v>0.15992280853144747</v>
      </c>
    </row>
    <row r="13" spans="1:15" s="47" customFormat="1" ht="15.75" customHeight="1" thickBot="1" x14ac:dyDescent="0.25">
      <c r="A13" s="298" t="s">
        <v>93</v>
      </c>
      <c r="B13" s="382"/>
      <c r="C13" s="484">
        <v>19200.176427056915</v>
      </c>
      <c r="D13" s="295">
        <v>0.51034567667869135</v>
      </c>
      <c r="E13" s="361">
        <v>18114.42886725147</v>
      </c>
      <c r="F13" s="295">
        <v>0.53604918275745239</v>
      </c>
      <c r="G13" s="295"/>
      <c r="H13" s="295"/>
      <c r="J13" s="484">
        <v>77697.571031899322</v>
      </c>
      <c r="K13" s="295">
        <v>0.52019546408763107</v>
      </c>
      <c r="L13" s="484">
        <v>68967.378657283451</v>
      </c>
      <c r="M13" s="295">
        <v>0.52646093821369</v>
      </c>
      <c r="N13" s="295"/>
      <c r="O13" s="295"/>
    </row>
    <row r="14" spans="1:15" s="47" customFormat="1" ht="15.75" customHeight="1" thickBot="1" x14ac:dyDescent="0.25">
      <c r="A14" s="540" t="s">
        <v>2</v>
      </c>
      <c r="B14" s="71"/>
      <c r="C14" s="361">
        <v>18421.72830232351</v>
      </c>
      <c r="D14" s="500">
        <v>0.48965432332130848</v>
      </c>
      <c r="E14" s="488">
        <v>15678.046618058166</v>
      </c>
      <c r="F14" s="500">
        <v>0.46395081724254783</v>
      </c>
      <c r="G14" s="500">
        <v>0.17500150057629882</v>
      </c>
      <c r="H14" s="500">
        <v>0.19434776261530651</v>
      </c>
      <c r="J14" s="361">
        <v>71664.690648280492</v>
      </c>
      <c r="K14" s="500">
        <v>0.47980453591236905</v>
      </c>
      <c r="L14" s="361">
        <v>62034.512748550835</v>
      </c>
      <c r="M14" s="500">
        <v>0.47353906178631</v>
      </c>
      <c r="N14" s="500">
        <v>0.15523903506366499</v>
      </c>
      <c r="O14" s="500">
        <v>0.17461952467303177</v>
      </c>
    </row>
    <row r="15" spans="1:15" s="47" customFormat="1" ht="15.75" customHeight="1" x14ac:dyDescent="0.2">
      <c r="A15" s="535" t="s">
        <v>94</v>
      </c>
      <c r="B15" s="49"/>
      <c r="C15" s="502">
        <v>12663.060095972525</v>
      </c>
      <c r="D15" s="493">
        <v>0.33658742658192531</v>
      </c>
      <c r="E15" s="542">
        <v>10451.097572101678</v>
      </c>
      <c r="F15" s="493">
        <v>0.30927292014001789</v>
      </c>
      <c r="G15" s="493"/>
      <c r="H15" s="493"/>
      <c r="J15" s="502">
        <v>48343.40312190367</v>
      </c>
      <c r="K15" s="490">
        <v>0.32366544653306345</v>
      </c>
      <c r="L15" s="502">
        <v>40828.845479628581</v>
      </c>
      <c r="M15" s="490">
        <v>0.31166607627934012</v>
      </c>
      <c r="N15" s="493"/>
      <c r="O15" s="493"/>
    </row>
    <row r="16" spans="1:15" s="47" customFormat="1" ht="15.75" customHeight="1" x14ac:dyDescent="0.2">
      <c r="A16" s="541" t="s">
        <v>95</v>
      </c>
      <c r="B16" s="512"/>
      <c r="C16" s="542">
        <v>149.66831848082649</v>
      </c>
      <c r="D16" s="493">
        <v>3.9782227815792796E-3</v>
      </c>
      <c r="E16" s="542">
        <v>39.094025800693494</v>
      </c>
      <c r="F16" s="493">
        <v>1.1568855267110741E-3</v>
      </c>
      <c r="G16" s="493"/>
      <c r="H16" s="493"/>
      <c r="J16" s="542">
        <v>281.40801609709507</v>
      </c>
      <c r="K16" s="493">
        <v>1.8840637047908173E-3</v>
      </c>
      <c r="L16" s="542">
        <v>393.67088921462772</v>
      </c>
      <c r="M16" s="493">
        <v>3.0050779037614356E-3</v>
      </c>
      <c r="N16" s="493"/>
      <c r="O16" s="493"/>
    </row>
    <row r="17" spans="1:15" s="47" customFormat="1" ht="15.75" customHeight="1" thickBot="1" x14ac:dyDescent="0.25">
      <c r="A17" s="298" t="s">
        <v>113</v>
      </c>
      <c r="B17" s="71"/>
      <c r="C17" s="473">
        <v>-9.0937176000110007</v>
      </c>
      <c r="D17" s="480">
        <v>-2.417133759022402E-4</v>
      </c>
      <c r="E17" s="361">
        <v>-24.577367370000001</v>
      </c>
      <c r="F17" s="295">
        <v>-7.273029577452634E-4</v>
      </c>
      <c r="G17" s="295"/>
      <c r="H17" s="295"/>
      <c r="J17" s="473">
        <v>-130.00070457220571</v>
      </c>
      <c r="K17" s="480">
        <v>-8.7037182692485063E-4</v>
      </c>
      <c r="L17" s="473">
        <v>-136.46580138999997</v>
      </c>
      <c r="M17" s="295">
        <v>-1.0417086343222242E-3</v>
      </c>
      <c r="N17" s="295"/>
      <c r="O17" s="295"/>
    </row>
    <row r="18" spans="1:15" s="47" customFormat="1" ht="15" customHeight="1" thickBot="1" x14ac:dyDescent="0.25">
      <c r="A18" s="543" t="s">
        <v>146</v>
      </c>
      <c r="B18" s="71"/>
      <c r="C18" s="361">
        <v>5618.0936054701697</v>
      </c>
      <c r="D18" s="295">
        <v>0.1493303873337061</v>
      </c>
      <c r="E18" s="488">
        <v>5212.4323875257951</v>
      </c>
      <c r="F18" s="500">
        <v>0.15424831453356413</v>
      </c>
      <c r="G18" s="500">
        <v>7.7825703584220696E-2</v>
      </c>
      <c r="H18" s="500">
        <v>9.9766944068044872E-2</v>
      </c>
      <c r="I18" s="3"/>
      <c r="J18" s="361">
        <v>23169.880214851928</v>
      </c>
      <c r="K18" s="295">
        <v>0.15512539750143958</v>
      </c>
      <c r="L18" s="361">
        <v>20948.462181097617</v>
      </c>
      <c r="M18" s="500">
        <v>0.15990961623753058</v>
      </c>
      <c r="N18" s="500">
        <v>0.10604205762458108</v>
      </c>
      <c r="O18" s="500">
        <v>0.12609151559549581</v>
      </c>
    </row>
    <row r="19" spans="1:15" s="47" customFormat="1" ht="14.25" customHeight="1" thickBot="1" x14ac:dyDescent="0.25">
      <c r="A19" s="544" t="s">
        <v>155</v>
      </c>
      <c r="B19" s="71"/>
      <c r="C19" s="488">
        <v>2086.3707088314268</v>
      </c>
      <c r="D19" s="500">
        <v>5.5456275375714764E-2</v>
      </c>
      <c r="E19" s="361">
        <v>1690.056997557811</v>
      </c>
      <c r="F19" s="295">
        <v>5.0012820111166992E-2</v>
      </c>
      <c r="G19" s="500"/>
      <c r="H19" s="295"/>
      <c r="I19" s="3"/>
      <c r="J19" s="488">
        <v>7652.1837943973969</v>
      </c>
      <c r="K19" s="500">
        <v>5.1232377632192974E-2</v>
      </c>
      <c r="L19" s="488">
        <v>7380.4860887590039</v>
      </c>
      <c r="M19" s="295">
        <v>5.6338775032604656E-2</v>
      </c>
      <c r="N19" s="500"/>
      <c r="O19" s="295"/>
    </row>
    <row r="20" spans="1:15" s="47" customFormat="1" ht="15.75" thickBot="1" x14ac:dyDescent="0.25">
      <c r="A20" s="545" t="s">
        <v>207</v>
      </c>
      <c r="B20" s="71"/>
      <c r="C20" s="546">
        <v>7704.4643143015965</v>
      </c>
      <c r="D20" s="547">
        <v>0.20478666270942086</v>
      </c>
      <c r="E20" s="546">
        <v>6902.4893850836052</v>
      </c>
      <c r="F20" s="547">
        <v>0.20426113464473108</v>
      </c>
      <c r="G20" s="547">
        <v>0.11618633285421232</v>
      </c>
      <c r="H20" s="547">
        <v>0.13687362705048622</v>
      </c>
      <c r="I20" s="3"/>
      <c r="J20" s="546">
        <v>30822.064009249323</v>
      </c>
      <c r="K20" s="547">
        <v>0.20635777513363254</v>
      </c>
      <c r="L20" s="546">
        <v>28328.948269856617</v>
      </c>
      <c r="M20" s="547">
        <v>0.2162483912701352</v>
      </c>
      <c r="N20" s="547">
        <v>8.8005940624541479E-2</v>
      </c>
      <c r="O20" s="547">
        <v>0.10738019263877496</v>
      </c>
    </row>
    <row r="21" spans="1:15" s="47" customFormat="1" ht="6" customHeight="1" x14ac:dyDescent="0.2">
      <c r="A21" s="274"/>
      <c r="B21" s="521"/>
      <c r="C21" s="521"/>
      <c r="D21" s="54"/>
      <c r="E21" s="521"/>
      <c r="F21" s="521"/>
      <c r="G21" s="521"/>
      <c r="H21" s="521"/>
      <c r="I21" s="54"/>
    </row>
    <row r="22" spans="1:15" s="47" customFormat="1" ht="11.1" customHeight="1" x14ac:dyDescent="0.2">
      <c r="A22" s="120"/>
      <c r="B22" s="74"/>
      <c r="C22" s="74"/>
      <c r="D22" s="74"/>
      <c r="E22" s="74"/>
      <c r="F22" s="74"/>
      <c r="G22" s="74"/>
      <c r="H22" s="74"/>
    </row>
    <row r="23" spans="1:15" s="47" customFormat="1" ht="13.5" customHeight="1" x14ac:dyDescent="0.2">
      <c r="A23" s="275"/>
      <c r="B23" s="275"/>
      <c r="C23" s="275"/>
      <c r="D23" s="275"/>
      <c r="E23" s="275"/>
      <c r="F23" s="275"/>
      <c r="G23" s="275"/>
      <c r="H23" s="275"/>
    </row>
    <row r="24" spans="1:15" s="47" customFormat="1" ht="13.5" customHeight="1" x14ac:dyDescent="0.2">
      <c r="A24" s="277"/>
      <c r="B24" s="278"/>
      <c r="C24" s="278"/>
      <c r="D24" s="278"/>
      <c r="E24" s="278"/>
      <c r="F24" s="278"/>
      <c r="G24" s="278"/>
      <c r="H24" s="278"/>
    </row>
    <row r="25" spans="1:15" s="47" customFormat="1" ht="13.5" customHeight="1" x14ac:dyDescent="0.2">
      <c r="A25" s="277"/>
      <c r="B25" s="278"/>
      <c r="C25" s="278"/>
      <c r="D25" s="278"/>
      <c r="E25" s="278"/>
      <c r="F25" s="278"/>
      <c r="G25" s="278"/>
      <c r="H25" s="278"/>
    </row>
    <row r="26" spans="1:15" s="47" customFormat="1" ht="13.5" customHeight="1" x14ac:dyDescent="0.2">
      <c r="A26" s="279"/>
      <c r="B26" s="278"/>
      <c r="C26" s="278"/>
      <c r="D26" s="278"/>
      <c r="E26" s="278"/>
      <c r="F26" s="278"/>
      <c r="G26" s="278"/>
      <c r="H26" s="278"/>
    </row>
    <row r="27" spans="1:15" s="47" customFormat="1" ht="13.5" customHeight="1" x14ac:dyDescent="0.2">
      <c r="A27" s="279"/>
      <c r="B27" s="276"/>
      <c r="C27" s="276"/>
      <c r="D27" s="276"/>
      <c r="E27" s="276"/>
      <c r="F27" s="276"/>
      <c r="G27" s="276"/>
      <c r="H27" s="276"/>
    </row>
    <row r="28" spans="1:15" ht="16.149999999999999" customHeight="1" x14ac:dyDescent="0.2">
      <c r="A28" s="280"/>
      <c r="B28" s="281"/>
      <c r="C28" s="281"/>
      <c r="D28" s="281"/>
      <c r="E28" s="281"/>
      <c r="F28" s="281"/>
      <c r="G28" s="281"/>
      <c r="H28" s="281"/>
    </row>
    <row r="29" spans="1:15" ht="22.9" customHeight="1" x14ac:dyDescent="0.2">
      <c r="A29" s="786"/>
      <c r="B29" s="786"/>
      <c r="C29" s="786"/>
      <c r="D29" s="786"/>
      <c r="E29" s="786"/>
      <c r="F29" s="786"/>
      <c r="G29" s="786"/>
      <c r="H29" s="786"/>
    </row>
  </sheetData>
  <mergeCells count="6">
    <mergeCell ref="J5:O5"/>
    <mergeCell ref="A1:O1"/>
    <mergeCell ref="A2:O2"/>
    <mergeCell ref="A3:O3"/>
    <mergeCell ref="A29:H29"/>
    <mergeCell ref="C5:H5"/>
  </mergeCells>
  <printOptions horizontalCentered="1"/>
  <pageMargins left="0.43307086614173229" right="0.31496062992125984" top="0.78740157480314965" bottom="0.23622047244094491" header="0" footer="0"/>
  <pageSetup scale="4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1"/>
  <sheetViews>
    <sheetView showGridLines="0" workbookViewId="0">
      <selection sqref="A1:O1"/>
    </sheetView>
  </sheetViews>
  <sheetFormatPr baseColWidth="10" defaultColWidth="9.85546875" defaultRowHeight="11.25" x14ac:dyDescent="0.2"/>
  <cols>
    <col min="1" max="1" width="51" style="1" customWidth="1"/>
    <col min="2" max="2" width="1.7109375" style="30" customWidth="1"/>
    <col min="3" max="5" width="8.7109375" style="29" customWidth="1"/>
    <col min="6" max="6" width="8.7109375" style="30" customWidth="1"/>
    <col min="7" max="7" width="8.7109375" style="29" customWidth="1"/>
    <col min="8" max="8" width="11.7109375" style="29" customWidth="1"/>
    <col min="9" max="9" width="2.7109375" style="282" customWidth="1"/>
    <col min="10" max="14" width="8.7109375" style="282" customWidth="1"/>
    <col min="15" max="15" width="11.7109375" style="282" customWidth="1"/>
    <col min="16" max="16384" width="9.85546875" style="282"/>
  </cols>
  <sheetData>
    <row r="1" spans="1:15" s="47" customFormat="1" ht="15" x14ac:dyDescent="0.2">
      <c r="A1" s="783" t="s">
        <v>80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</row>
    <row r="2" spans="1:15" s="47" customFormat="1" ht="15" customHeight="1" x14ac:dyDescent="0.2">
      <c r="A2" s="787" t="s">
        <v>82</v>
      </c>
      <c r="B2" s="787"/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</row>
    <row r="3" spans="1:15" s="47" customFormat="1" ht="11.1" customHeight="1" x14ac:dyDescent="0.2">
      <c r="A3" s="782" t="s">
        <v>90</v>
      </c>
      <c r="B3" s="782"/>
      <c r="C3" s="782"/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</row>
    <row r="4" spans="1:15" s="47" customFormat="1" ht="11.1" customHeight="1" x14ac:dyDescent="0.2">
      <c r="A4" s="107"/>
      <c r="B4" s="39"/>
      <c r="C4" s="38"/>
      <c r="D4" s="38"/>
      <c r="E4" s="38"/>
      <c r="F4" s="39"/>
      <c r="G4" s="38"/>
      <c r="H4" s="38"/>
      <c r="J4" s="38"/>
      <c r="K4" s="38"/>
      <c r="L4" s="38"/>
      <c r="M4" s="39"/>
      <c r="N4" s="38"/>
      <c r="O4" s="38"/>
    </row>
    <row r="5" spans="1:15" s="47" customFormat="1" ht="15" customHeight="1" x14ac:dyDescent="0.3">
      <c r="A5" s="107"/>
      <c r="B5" s="39"/>
      <c r="C5" s="781" t="s">
        <v>220</v>
      </c>
      <c r="D5" s="781"/>
      <c r="E5" s="781"/>
      <c r="F5" s="781"/>
      <c r="G5" s="781"/>
      <c r="H5" s="781"/>
      <c r="J5" s="781" t="s">
        <v>221</v>
      </c>
      <c r="K5" s="781"/>
      <c r="L5" s="781"/>
      <c r="M5" s="781"/>
      <c r="N5" s="781"/>
      <c r="O5" s="781"/>
    </row>
    <row r="6" spans="1:15" s="266" customFormat="1" ht="30.75" customHeight="1" x14ac:dyDescent="0.2">
      <c r="A6" s="108"/>
      <c r="B6" s="77"/>
      <c r="C6" s="533">
        <v>2023</v>
      </c>
      <c r="D6" s="534" t="s">
        <v>81</v>
      </c>
      <c r="E6" s="533">
        <v>2022</v>
      </c>
      <c r="F6" s="534" t="s">
        <v>81</v>
      </c>
      <c r="G6" s="533" t="s">
        <v>133</v>
      </c>
      <c r="H6" s="533" t="s">
        <v>196</v>
      </c>
      <c r="J6" s="533">
        <v>2023</v>
      </c>
      <c r="K6" s="534" t="s">
        <v>81</v>
      </c>
      <c r="L6" s="533">
        <v>2022</v>
      </c>
      <c r="M6" s="534" t="s">
        <v>81</v>
      </c>
      <c r="N6" s="533" t="s">
        <v>133</v>
      </c>
      <c r="O6" s="533" t="s">
        <v>196</v>
      </c>
    </row>
    <row r="7" spans="1:15" s="47" customFormat="1" ht="15.75" customHeight="1" x14ac:dyDescent="0.2">
      <c r="A7" s="536" t="s">
        <v>114</v>
      </c>
      <c r="B7" s="71"/>
      <c r="C7" s="490">
        <v>3212.858722095164</v>
      </c>
      <c r="D7" s="490"/>
      <c r="E7" s="490">
        <v>3066.5164925169997</v>
      </c>
      <c r="F7" s="490"/>
      <c r="G7" s="493">
        <v>4.7722629222856749E-2</v>
      </c>
      <c r="H7" s="493">
        <v>4.7722629222856972E-2</v>
      </c>
      <c r="J7" s="490">
        <v>11398.32922652024</v>
      </c>
      <c r="K7" s="490"/>
      <c r="L7" s="490">
        <v>10681.876740512535</v>
      </c>
      <c r="M7" s="490"/>
      <c r="N7" s="493">
        <v>6.7071779932683429E-2</v>
      </c>
      <c r="O7" s="493">
        <v>6.5131879536224568E-2</v>
      </c>
    </row>
    <row r="8" spans="1:15" s="47" customFormat="1" ht="15.75" customHeight="1" x14ac:dyDescent="0.2">
      <c r="A8" s="537" t="s">
        <v>115</v>
      </c>
      <c r="B8" s="71"/>
      <c r="C8" s="495">
        <v>475.34724119304582</v>
      </c>
      <c r="D8" s="495"/>
      <c r="E8" s="495">
        <v>447.44564264956978</v>
      </c>
      <c r="F8" s="495"/>
      <c r="G8" s="497">
        <v>6.2357515380539796E-2</v>
      </c>
      <c r="H8" s="497">
        <v>6.2357515380539574E-2</v>
      </c>
      <c r="J8" s="495">
        <v>1653.0597072486098</v>
      </c>
      <c r="K8" s="495"/>
      <c r="L8" s="495">
        <v>1566.8200466482353</v>
      </c>
      <c r="M8" s="495"/>
      <c r="N8" s="497">
        <v>5.5041203222322643E-2</v>
      </c>
      <c r="O8" s="497">
        <v>5.2733344060234888E-2</v>
      </c>
    </row>
    <row r="9" spans="1:15" s="47" customFormat="1" ht="15.75" customHeight="1" thickBot="1" x14ac:dyDescent="0.25">
      <c r="A9" s="538" t="s">
        <v>64</v>
      </c>
      <c r="B9" s="71"/>
      <c r="C9" s="472">
        <v>55.318618159388926</v>
      </c>
      <c r="D9" s="472"/>
      <c r="E9" s="472">
        <v>56.913786989258043</v>
      </c>
      <c r="F9" s="539"/>
      <c r="G9" s="480">
        <v>-2.8027810382222351E-2</v>
      </c>
      <c r="H9" s="539"/>
      <c r="J9" s="472">
        <v>53.425993031171643</v>
      </c>
      <c r="K9" s="472"/>
      <c r="L9" s="472">
        <v>57.212214279230317</v>
      </c>
      <c r="M9" s="539"/>
      <c r="N9" s="480">
        <v>-6.6178547636342455E-2</v>
      </c>
      <c r="O9" s="539"/>
    </row>
    <row r="10" spans="1:15" s="47" customFormat="1" ht="15.75" customHeight="1" x14ac:dyDescent="0.2">
      <c r="A10" s="298" t="s">
        <v>91</v>
      </c>
      <c r="B10" s="71"/>
      <c r="C10" s="502">
        <v>28227.049366309904</v>
      </c>
      <c r="D10" s="503"/>
      <c r="E10" s="502">
        <v>27208.202451745638</v>
      </c>
      <c r="F10" s="503"/>
      <c r="G10" s="503"/>
      <c r="H10" s="503"/>
      <c r="J10" s="502">
        <v>94943.806164194495</v>
      </c>
      <c r="K10" s="503"/>
      <c r="L10" s="502">
        <v>95241.10362145165</v>
      </c>
      <c r="M10" s="503"/>
      <c r="N10" s="503"/>
      <c r="O10" s="503"/>
    </row>
    <row r="11" spans="1:15" s="47" customFormat="1" ht="15.75" customHeight="1" thickBot="1" x14ac:dyDescent="0.25">
      <c r="A11" s="538" t="s">
        <v>92</v>
      </c>
      <c r="B11" s="71"/>
      <c r="C11" s="361">
        <v>229.26970960653057</v>
      </c>
      <c r="D11" s="539"/>
      <c r="E11" s="361">
        <v>208.74996465625989</v>
      </c>
      <c r="F11" s="539"/>
      <c r="G11" s="539"/>
      <c r="H11" s="539"/>
      <c r="J11" s="361">
        <v>781.81826505849949</v>
      </c>
      <c r="K11" s="539"/>
      <c r="L11" s="361">
        <v>497.32013147802093</v>
      </c>
      <c r="M11" s="539"/>
      <c r="N11" s="539"/>
      <c r="O11" s="539"/>
    </row>
    <row r="12" spans="1:15" s="47" customFormat="1" ht="15.75" customHeight="1" thickBot="1" x14ac:dyDescent="0.25">
      <c r="A12" s="540" t="s">
        <v>116</v>
      </c>
      <c r="B12" s="382"/>
      <c r="C12" s="488">
        <v>28456.319075916435</v>
      </c>
      <c r="D12" s="500">
        <v>1</v>
      </c>
      <c r="E12" s="488">
        <v>27416.952416401891</v>
      </c>
      <c r="F12" s="500">
        <v>1</v>
      </c>
      <c r="G12" s="500">
        <v>3.7909635021752264E-2</v>
      </c>
      <c r="H12" s="500">
        <v>0.19473791047449085</v>
      </c>
      <c r="J12" s="488">
        <v>95725.624429253003</v>
      </c>
      <c r="K12" s="500">
        <v>1</v>
      </c>
      <c r="L12" s="488">
        <v>95738.423752929652</v>
      </c>
      <c r="M12" s="500">
        <v>1</v>
      </c>
      <c r="N12" s="500">
        <v>-1.3369056200129847E-4</v>
      </c>
      <c r="O12" s="500">
        <v>0.21283087425452529</v>
      </c>
    </row>
    <row r="13" spans="1:15" s="47" customFormat="1" ht="15.75" customHeight="1" thickBot="1" x14ac:dyDescent="0.25">
      <c r="A13" s="298" t="s">
        <v>93</v>
      </c>
      <c r="B13" s="382"/>
      <c r="C13" s="473">
        <v>16402.755898376476</v>
      </c>
      <c r="D13" s="295">
        <v>0.57641875095007256</v>
      </c>
      <c r="E13" s="473">
        <v>16027.073986440597</v>
      </c>
      <c r="F13" s="295">
        <v>0.58456803451475425</v>
      </c>
      <c r="G13" s="295"/>
      <c r="H13" s="295"/>
      <c r="J13" s="473">
        <v>56530.659608576825</v>
      </c>
      <c r="K13" s="295">
        <v>0.59054887283975233</v>
      </c>
      <c r="L13" s="473">
        <v>57473.363027186489</v>
      </c>
      <c r="M13" s="295">
        <v>0.60031657901018842</v>
      </c>
      <c r="N13" s="295"/>
      <c r="O13" s="295"/>
    </row>
    <row r="14" spans="1:15" s="47" customFormat="1" ht="15.75" customHeight="1" thickBot="1" x14ac:dyDescent="0.25">
      <c r="A14" s="540" t="s">
        <v>2</v>
      </c>
      <c r="B14" s="71"/>
      <c r="C14" s="361">
        <v>12053.563177539963</v>
      </c>
      <c r="D14" s="475">
        <v>0.42358124904992756</v>
      </c>
      <c r="E14" s="361">
        <v>11389.8784299613</v>
      </c>
      <c r="F14" s="475">
        <v>0.41543196548524591</v>
      </c>
      <c r="G14" s="475">
        <v>5.8269695472150662E-2</v>
      </c>
      <c r="H14" s="475">
        <v>0.24253990749201471</v>
      </c>
      <c r="J14" s="361">
        <v>39194.964820676163</v>
      </c>
      <c r="K14" s="475">
        <v>0.40945112716024745</v>
      </c>
      <c r="L14" s="361">
        <v>38265.060725743177</v>
      </c>
      <c r="M14" s="475">
        <v>0.39968342098981174</v>
      </c>
      <c r="N14" s="475">
        <v>2.4301649528218006E-2</v>
      </c>
      <c r="O14" s="475">
        <v>0.26451098868637724</v>
      </c>
    </row>
    <row r="15" spans="1:15" s="47" customFormat="1" ht="15.75" customHeight="1" x14ac:dyDescent="0.2">
      <c r="A15" s="535" t="s">
        <v>94</v>
      </c>
      <c r="B15" s="49"/>
      <c r="C15" s="502">
        <v>7750.157864249305</v>
      </c>
      <c r="D15" s="504">
        <v>0.27235278897362841</v>
      </c>
      <c r="E15" s="502">
        <v>7416.8463297181679</v>
      </c>
      <c r="F15" s="504">
        <v>0.27052045089012594</v>
      </c>
      <c r="G15" s="504"/>
      <c r="H15" s="504"/>
      <c r="J15" s="502">
        <v>27754.769075006403</v>
      </c>
      <c r="K15" s="504">
        <v>0.28994085168406342</v>
      </c>
      <c r="L15" s="502">
        <v>28151.921007817808</v>
      </c>
      <c r="M15" s="504">
        <v>0.29405039172640801</v>
      </c>
      <c r="N15" s="504"/>
      <c r="O15" s="504"/>
    </row>
    <row r="16" spans="1:15" s="47" customFormat="1" ht="15.75" customHeight="1" x14ac:dyDescent="0.2">
      <c r="A16" s="541" t="s">
        <v>95</v>
      </c>
      <c r="B16" s="512"/>
      <c r="C16" s="542">
        <v>283.75311837201201</v>
      </c>
      <c r="D16" s="493">
        <v>9.9715327767800465E-3</v>
      </c>
      <c r="E16" s="542">
        <v>187.16190668851101</v>
      </c>
      <c r="F16" s="493">
        <v>6.82650295503097E-3</v>
      </c>
      <c r="G16" s="493"/>
      <c r="H16" s="493"/>
      <c r="J16" s="542">
        <v>531.39648952398898</v>
      </c>
      <c r="K16" s="493">
        <v>5.5512459980527262E-3</v>
      </c>
      <c r="L16" s="542">
        <v>279.12805920676306</v>
      </c>
      <c r="M16" s="493">
        <v>2.9155280426080921E-3</v>
      </c>
      <c r="N16" s="493"/>
      <c r="O16" s="493"/>
    </row>
    <row r="17" spans="1:15" s="47" customFormat="1" ht="15.75" customHeight="1" thickBot="1" x14ac:dyDescent="0.25">
      <c r="A17" s="298" t="s">
        <v>113</v>
      </c>
      <c r="B17" s="71"/>
      <c r="C17" s="473">
        <v>-36.155182346930104</v>
      </c>
      <c r="D17" s="480">
        <v>-1.2705502159458663E-3</v>
      </c>
      <c r="E17" s="473">
        <v>-15.174922184574001</v>
      </c>
      <c r="F17" s="295">
        <v>-5.5348683376988935E-4</v>
      </c>
      <c r="G17" s="295"/>
      <c r="H17" s="295"/>
      <c r="J17" s="473">
        <v>-101.74968833980539</v>
      </c>
      <c r="K17" s="480">
        <v>-1.0629305261414569E-3</v>
      </c>
      <c r="L17" s="473">
        <v>-55.499940617646402</v>
      </c>
      <c r="M17" s="295">
        <v>-5.7970393121234225E-4</v>
      </c>
      <c r="N17" s="295"/>
      <c r="O17" s="295"/>
    </row>
    <row r="18" spans="1:15" s="47" customFormat="1" ht="15.75" customHeight="1" thickBot="1" x14ac:dyDescent="0.25">
      <c r="A18" s="543" t="s">
        <v>145</v>
      </c>
      <c r="B18" s="71"/>
      <c r="C18" s="361">
        <v>4055.8073772655744</v>
      </c>
      <c r="D18" s="295">
        <v>0.14252747751546488</v>
      </c>
      <c r="E18" s="361">
        <v>3801.0451157391949</v>
      </c>
      <c r="F18" s="500">
        <v>0.13863849847385887</v>
      </c>
      <c r="G18" s="500">
        <v>6.7024266686936063E-2</v>
      </c>
      <c r="H18" s="500">
        <v>0.23621538975104639</v>
      </c>
      <c r="J18" s="361">
        <v>11010.548944485579</v>
      </c>
      <c r="K18" s="295">
        <v>0.11502196000427281</v>
      </c>
      <c r="L18" s="361">
        <v>9889.5115993362488</v>
      </c>
      <c r="M18" s="500">
        <v>0.10329720515200799</v>
      </c>
      <c r="N18" s="500">
        <v>0.11335618891680865</v>
      </c>
      <c r="O18" s="500">
        <v>0.36667370866077853</v>
      </c>
    </row>
    <row r="19" spans="1:15" s="268" customFormat="1" ht="14.25" customHeight="1" thickBot="1" x14ac:dyDescent="0.25">
      <c r="A19" s="544" t="s">
        <v>155</v>
      </c>
      <c r="B19" s="71"/>
      <c r="C19" s="488">
        <v>1388.5163225721828</v>
      </c>
      <c r="D19" s="500">
        <v>4.8794656781429337E-2</v>
      </c>
      <c r="E19" s="488">
        <v>1250.9207443238936</v>
      </c>
      <c r="F19" s="295">
        <v>4.5625813012519362E-2</v>
      </c>
      <c r="G19" s="500"/>
      <c r="H19" s="295"/>
      <c r="J19" s="488">
        <v>4584.9719973553456</v>
      </c>
      <c r="K19" s="500">
        <v>4.7897018428371976E-2</v>
      </c>
      <c r="L19" s="488">
        <v>4782.3464694349786</v>
      </c>
      <c r="M19" s="295">
        <v>4.9952216487046938E-2</v>
      </c>
      <c r="N19" s="500"/>
      <c r="O19" s="295"/>
    </row>
    <row r="20" spans="1:15" s="47" customFormat="1" ht="15.75" thickBot="1" x14ac:dyDescent="0.25">
      <c r="A20" s="545" t="s">
        <v>208</v>
      </c>
      <c r="B20" s="674"/>
      <c r="C20" s="546">
        <v>5444.323699837757</v>
      </c>
      <c r="D20" s="547">
        <v>0.19132213429689421</v>
      </c>
      <c r="E20" s="546">
        <v>5051.9658600630892</v>
      </c>
      <c r="F20" s="547">
        <v>0.18426431148637826</v>
      </c>
      <c r="G20" s="547">
        <v>7.7664388604907986E-2</v>
      </c>
      <c r="H20" s="547">
        <v>0.28290629579679805</v>
      </c>
      <c r="J20" s="546">
        <v>15595.520941840925</v>
      </c>
      <c r="K20" s="547">
        <v>0.1629189784326448</v>
      </c>
      <c r="L20" s="546">
        <v>14671.858068771227</v>
      </c>
      <c r="M20" s="547">
        <v>0.15324942163905492</v>
      </c>
      <c r="N20" s="547">
        <v>6.2954730664665837E-2</v>
      </c>
      <c r="O20" s="547">
        <v>0.34202161169781031</v>
      </c>
    </row>
    <row r="21" spans="1:15" s="47" customFormat="1" ht="11.1" customHeight="1" x14ac:dyDescent="0.2">
      <c r="A21" s="269"/>
      <c r="B21" s="46"/>
      <c r="C21" s="270"/>
      <c r="D21" s="271"/>
      <c r="E21" s="270"/>
      <c r="F21" s="272"/>
      <c r="G21" s="273"/>
      <c r="H21" s="273"/>
    </row>
    <row r="22" spans="1:15" s="47" customFormat="1" ht="6" customHeight="1" x14ac:dyDescent="0.2">
      <c r="A22" s="274"/>
      <c r="B22" s="54"/>
      <c r="C22" s="54"/>
      <c r="D22" s="54"/>
      <c r="E22" s="54"/>
      <c r="F22" s="54"/>
      <c r="G22" s="54"/>
      <c r="H22" s="54"/>
      <c r="I22" s="54"/>
    </row>
    <row r="23" spans="1:15" s="47" customFormat="1" ht="11.1" customHeight="1" x14ac:dyDescent="0.2">
      <c r="A23" s="120"/>
      <c r="B23" s="74"/>
      <c r="C23" s="74"/>
      <c r="D23" s="74"/>
      <c r="E23" s="74"/>
      <c r="F23" s="74"/>
      <c r="G23" s="74"/>
      <c r="H23" s="74"/>
    </row>
    <row r="24" spans="1:15" s="47" customFormat="1" ht="16.5" customHeight="1" x14ac:dyDescent="0.25">
      <c r="A24" s="283"/>
      <c r="B24" s="284"/>
      <c r="C24" s="284"/>
      <c r="D24" s="168"/>
      <c r="E24" s="284"/>
      <c r="F24" s="284"/>
      <c r="G24" s="168"/>
      <c r="H24" s="284"/>
    </row>
    <row r="25" spans="1:15" s="47" customFormat="1" ht="16.5" customHeight="1" x14ac:dyDescent="0.25">
      <c r="A25" s="283"/>
      <c r="B25" s="284"/>
      <c r="C25" s="284"/>
      <c r="D25" s="168"/>
      <c r="E25" s="284"/>
      <c r="F25" s="284"/>
      <c r="G25" s="168"/>
      <c r="H25" s="284"/>
    </row>
    <row r="26" spans="1:15" s="47" customFormat="1" ht="33.75" customHeight="1" x14ac:dyDescent="0.2">
      <c r="A26" s="789"/>
      <c r="B26" s="789"/>
      <c r="C26" s="789"/>
      <c r="D26" s="789"/>
      <c r="E26" s="789"/>
      <c r="F26" s="789"/>
      <c r="G26" s="789"/>
      <c r="H26" s="789"/>
    </row>
    <row r="27" spans="1:15" s="47" customFormat="1" ht="56.25" customHeight="1" x14ac:dyDescent="0.2">
      <c r="A27" s="789"/>
      <c r="B27" s="789"/>
      <c r="C27" s="789"/>
      <c r="D27" s="789"/>
      <c r="E27" s="789"/>
      <c r="F27" s="789"/>
      <c r="G27" s="789"/>
      <c r="H27" s="789"/>
    </row>
    <row r="28" spans="1:15" s="47" customFormat="1" ht="16.5" customHeight="1" x14ac:dyDescent="0.25">
      <c r="A28" s="285"/>
      <c r="B28" s="284"/>
      <c r="C28" s="284"/>
      <c r="D28" s="168"/>
      <c r="E28" s="284"/>
      <c r="F28" s="284"/>
      <c r="G28" s="168"/>
      <c r="H28" s="284"/>
    </row>
    <row r="29" spans="1:15" ht="16.5" customHeight="1" x14ac:dyDescent="0.25">
      <c r="A29" s="285"/>
      <c r="B29" s="284"/>
      <c r="C29" s="284"/>
      <c r="D29" s="168"/>
      <c r="E29" s="284"/>
      <c r="F29" s="284"/>
      <c r="G29" s="168"/>
      <c r="H29" s="284"/>
    </row>
    <row r="30" spans="1:15" ht="16.5" customHeight="1" x14ac:dyDescent="0.25">
      <c r="A30" s="286"/>
      <c r="B30" s="284"/>
      <c r="C30" s="284"/>
      <c r="D30" s="168"/>
      <c r="E30" s="284"/>
      <c r="F30" s="284"/>
      <c r="G30" s="168"/>
      <c r="H30" s="284"/>
    </row>
    <row r="31" spans="1:15" ht="31.5" customHeight="1" x14ac:dyDescent="0.2">
      <c r="A31" s="788"/>
      <c r="B31" s="788"/>
      <c r="C31" s="788"/>
      <c r="D31" s="788"/>
      <c r="E31" s="788"/>
      <c r="F31" s="788"/>
      <c r="G31" s="788"/>
      <c r="H31" s="788"/>
    </row>
  </sheetData>
  <mergeCells count="8">
    <mergeCell ref="J5:O5"/>
    <mergeCell ref="A1:O1"/>
    <mergeCell ref="A2:O2"/>
    <mergeCell ref="A3:O3"/>
    <mergeCell ref="A31:H31"/>
    <mergeCell ref="C5:H5"/>
    <mergeCell ref="A26:H26"/>
    <mergeCell ref="A27:H2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0"/>
  <sheetViews>
    <sheetView showGridLines="0" workbookViewId="0">
      <selection sqref="A1:J1"/>
    </sheetView>
  </sheetViews>
  <sheetFormatPr baseColWidth="10" defaultColWidth="9.85546875" defaultRowHeight="11.1" customHeight="1" x14ac:dyDescent="0.2"/>
  <cols>
    <col min="1" max="1" width="25.7109375" style="193" customWidth="1"/>
    <col min="2" max="2" width="1.7109375" style="192" customWidth="1"/>
    <col min="3" max="4" width="10.7109375" style="190" customWidth="1"/>
    <col min="5" max="5" width="7.7109375" style="190" customWidth="1"/>
    <col min="6" max="6" width="1.7109375" style="190" customWidth="1"/>
    <col min="7" max="8" width="10.7109375" style="190" customWidth="1"/>
    <col min="9" max="9" width="7.7109375" style="190" customWidth="1"/>
    <col min="10" max="10" width="1.7109375" style="190" hidden="1" customWidth="1"/>
    <col min="11" max="11" width="13.42578125" style="192" customWidth="1"/>
    <col min="12" max="12" width="10.28515625" style="192" customWidth="1"/>
    <col min="13" max="14" width="11.28515625" style="192" customWidth="1"/>
    <col min="15" max="15" width="19" style="192" customWidth="1"/>
    <col min="16" max="16" width="13.5703125" style="181" customWidth="1"/>
    <col min="17" max="16384" width="9.85546875" style="181"/>
  </cols>
  <sheetData>
    <row r="1" spans="1:18" ht="11.1" customHeight="1" x14ac:dyDescent="0.2">
      <c r="A1" s="792" t="s">
        <v>75</v>
      </c>
      <c r="B1" s="792"/>
      <c r="C1" s="792"/>
      <c r="D1" s="792"/>
      <c r="E1" s="792"/>
      <c r="F1" s="792"/>
      <c r="G1" s="792"/>
      <c r="H1" s="792"/>
      <c r="I1" s="792"/>
      <c r="J1" s="792"/>
      <c r="K1" s="179"/>
      <c r="L1" s="179"/>
      <c r="M1" s="179"/>
      <c r="N1" s="180"/>
      <c r="O1" s="181"/>
      <c r="P1" s="182"/>
      <c r="Q1" s="182"/>
      <c r="R1" s="182"/>
    </row>
    <row r="2" spans="1:18" ht="11.1" customHeight="1" x14ac:dyDescent="0.2">
      <c r="A2" s="792" t="s">
        <v>83</v>
      </c>
      <c r="B2" s="792"/>
      <c r="C2" s="792"/>
      <c r="D2" s="792"/>
      <c r="E2" s="792"/>
      <c r="F2" s="792"/>
      <c r="G2" s="792"/>
      <c r="H2" s="792"/>
      <c r="I2" s="792"/>
      <c r="J2" s="792"/>
      <c r="K2" s="183"/>
      <c r="L2" s="183"/>
      <c r="M2" s="183"/>
      <c r="N2" s="184"/>
      <c r="O2" s="179"/>
      <c r="P2" s="185"/>
      <c r="Q2" s="185"/>
      <c r="R2" s="185"/>
    </row>
    <row r="3" spans="1:18" ht="11.1" customHeight="1" x14ac:dyDescent="0.2">
      <c r="A3" s="186"/>
      <c r="B3" s="187"/>
      <c r="C3" s="188"/>
      <c r="D3" s="188"/>
      <c r="E3" s="188"/>
      <c r="F3" s="188"/>
      <c r="G3" s="188"/>
      <c r="H3" s="188"/>
      <c r="I3" s="188"/>
      <c r="J3" s="188"/>
      <c r="K3" s="189"/>
      <c r="L3" s="189"/>
      <c r="M3" s="189"/>
      <c r="N3" s="189"/>
      <c r="O3" s="183"/>
    </row>
    <row r="4" spans="1:18" ht="15" customHeight="1" x14ac:dyDescent="0.2">
      <c r="A4" s="794" t="s">
        <v>197</v>
      </c>
      <c r="B4" s="794"/>
      <c r="C4" s="794"/>
      <c r="D4" s="794"/>
      <c r="E4" s="742"/>
      <c r="G4" s="191"/>
      <c r="H4" s="191"/>
      <c r="I4" s="191"/>
      <c r="J4" s="191"/>
    </row>
    <row r="5" spans="1:18" ht="15" customHeight="1" thickBot="1" x14ac:dyDescent="0.25">
      <c r="B5" s="190"/>
      <c r="C5" s="561" t="s">
        <v>214</v>
      </c>
      <c r="D5" s="561" t="s">
        <v>223</v>
      </c>
      <c r="F5" s="194"/>
      <c r="G5" s="195"/>
      <c r="H5" s="196"/>
      <c r="I5" s="196"/>
      <c r="J5" s="196"/>
    </row>
    <row r="6" spans="1:18" ht="15" customHeight="1" x14ac:dyDescent="0.2">
      <c r="A6" s="572" t="s">
        <v>156</v>
      </c>
      <c r="B6" s="569"/>
      <c r="C6" s="575">
        <v>1.7508164167076679E-2</v>
      </c>
      <c r="D6" s="575">
        <v>4.6608886523721083E-2</v>
      </c>
      <c r="F6" s="200"/>
      <c r="G6" s="201"/>
      <c r="H6" s="202"/>
      <c r="I6" s="202"/>
      <c r="J6" s="202"/>
      <c r="K6" s="203"/>
      <c r="L6" s="203"/>
      <c r="M6" s="204"/>
      <c r="N6" s="204"/>
      <c r="O6" s="204"/>
      <c r="P6" s="204"/>
      <c r="Q6" s="203"/>
      <c r="R6" s="203"/>
    </row>
    <row r="7" spans="1:18" ht="15" customHeight="1" x14ac:dyDescent="0.2">
      <c r="A7" s="573" t="s">
        <v>138</v>
      </c>
      <c r="B7" s="569"/>
      <c r="C7" s="574">
        <v>1.359777876042334E-2</v>
      </c>
      <c r="D7" s="574">
        <v>9.27557108904975E-2</v>
      </c>
      <c r="F7" s="200"/>
      <c r="G7" s="201"/>
      <c r="H7" s="202"/>
      <c r="I7" s="202"/>
      <c r="J7" s="202"/>
      <c r="K7" s="203"/>
      <c r="L7" s="203"/>
      <c r="M7" s="204"/>
      <c r="N7" s="204"/>
      <c r="O7" s="204"/>
      <c r="P7" s="204"/>
      <c r="Q7" s="204"/>
      <c r="R7" s="205"/>
    </row>
    <row r="8" spans="1:18" ht="15" customHeight="1" x14ac:dyDescent="0.2">
      <c r="A8" s="573" t="s">
        <v>139</v>
      </c>
      <c r="B8" s="569"/>
      <c r="C8" s="574">
        <v>9.3933675261173022E-3</v>
      </c>
      <c r="D8" s="574">
        <v>4.621199999999992E-2</v>
      </c>
      <c r="F8" s="200"/>
      <c r="G8" s="201"/>
      <c r="H8" s="202"/>
      <c r="I8" s="202"/>
      <c r="J8" s="202"/>
      <c r="K8" s="203"/>
      <c r="L8" s="203"/>
      <c r="M8" s="204"/>
      <c r="N8" s="204"/>
      <c r="O8" s="204"/>
      <c r="P8" s="204"/>
      <c r="Q8" s="204"/>
      <c r="R8" s="205"/>
    </row>
    <row r="9" spans="1:18" ht="15" customHeight="1" x14ac:dyDescent="0.2">
      <c r="A9" s="573" t="s">
        <v>159</v>
      </c>
      <c r="B9" s="569"/>
      <c r="C9" s="574">
        <v>0.60864101536529391</v>
      </c>
      <c r="D9" s="574">
        <v>2.1140764303955804</v>
      </c>
      <c r="F9" s="200"/>
      <c r="G9" s="201"/>
      <c r="H9" s="202"/>
      <c r="I9" s="202"/>
      <c r="J9" s="202"/>
      <c r="K9" s="203"/>
      <c r="L9" s="203"/>
      <c r="M9" s="204"/>
      <c r="N9" s="204"/>
      <c r="O9" s="204"/>
      <c r="P9" s="204"/>
      <c r="Q9" s="204"/>
      <c r="R9" s="205"/>
    </row>
    <row r="10" spans="1:18" ht="15" customHeight="1" x14ac:dyDescent="0.2">
      <c r="A10" s="573" t="s">
        <v>237</v>
      </c>
      <c r="B10" s="570"/>
      <c r="C10" s="574">
        <v>2.6467170201949219E-3</v>
      </c>
      <c r="D10" s="574">
        <v>-1.7652868412595724E-2</v>
      </c>
      <c r="F10" s="200"/>
      <c r="G10" s="201"/>
      <c r="H10" s="202"/>
      <c r="I10" s="202"/>
      <c r="J10" s="202"/>
      <c r="K10" s="203"/>
      <c r="L10" s="203"/>
      <c r="M10" s="204"/>
      <c r="N10" s="204"/>
      <c r="O10" s="204"/>
      <c r="P10" s="204"/>
      <c r="Q10" s="204"/>
      <c r="R10" s="205"/>
    </row>
    <row r="11" spans="1:18" ht="15" customHeight="1" x14ac:dyDescent="0.2">
      <c r="A11" s="573" t="s">
        <v>89</v>
      </c>
      <c r="B11" s="570"/>
      <c r="C11" s="574">
        <v>1.0792799828962529E-5</v>
      </c>
      <c r="D11" s="574">
        <v>1.9209000000000032E-2</v>
      </c>
      <c r="F11" s="200"/>
      <c r="G11" s="201"/>
      <c r="H11" s="202"/>
      <c r="I11" s="202"/>
      <c r="J11" s="202"/>
      <c r="K11" s="203"/>
      <c r="L11" s="203"/>
      <c r="M11" s="204"/>
      <c r="N11" s="204"/>
      <c r="O11" s="204"/>
      <c r="P11" s="204"/>
      <c r="Q11" s="204"/>
      <c r="R11" s="205"/>
    </row>
    <row r="12" spans="1:18" ht="15" customHeight="1" x14ac:dyDescent="0.2">
      <c r="A12" s="573" t="s">
        <v>192</v>
      </c>
      <c r="B12" s="570"/>
      <c r="C12" s="574">
        <v>1.071644780347647E-2</v>
      </c>
      <c r="D12" s="574">
        <v>4.1768689229342737E-2</v>
      </c>
      <c r="F12" s="200"/>
      <c r="G12" s="201"/>
      <c r="H12" s="202"/>
      <c r="I12" s="202"/>
      <c r="J12" s="202"/>
      <c r="K12" s="203"/>
      <c r="L12" s="203"/>
      <c r="M12" s="204"/>
      <c r="N12" s="204"/>
      <c r="O12" s="204"/>
      <c r="P12" s="204"/>
      <c r="Q12" s="204"/>
      <c r="R12" s="205"/>
    </row>
    <row r="13" spans="1:18" ht="15" customHeight="1" x14ac:dyDescent="0.2">
      <c r="A13" s="573" t="s">
        <v>238</v>
      </c>
      <c r="B13" s="570"/>
      <c r="C13" s="574">
        <v>9.9976424336027936E-3</v>
      </c>
      <c r="D13" s="574">
        <v>5.6037584694888176E-2</v>
      </c>
      <c r="F13" s="200"/>
      <c r="G13" s="201"/>
      <c r="H13" s="202"/>
      <c r="I13" s="202"/>
      <c r="J13" s="202"/>
      <c r="K13" s="203"/>
      <c r="L13" s="203"/>
      <c r="M13" s="204"/>
      <c r="N13" s="204"/>
      <c r="O13" s="204"/>
      <c r="P13" s="204"/>
      <c r="Q13" s="204"/>
      <c r="R13" s="205"/>
    </row>
    <row r="14" spans="1:18" ht="15" customHeight="1" thickBot="1" x14ac:dyDescent="0.25">
      <c r="A14" s="565" t="s">
        <v>160</v>
      </c>
      <c r="B14" s="571"/>
      <c r="C14" s="566">
        <v>1.115555766301024E-2</v>
      </c>
      <c r="D14" s="566">
        <v>5.1133614946332617E-2</v>
      </c>
      <c r="F14" s="199"/>
      <c r="G14" s="201"/>
      <c r="H14" s="202"/>
      <c r="I14" s="202"/>
      <c r="J14" s="202"/>
      <c r="K14" s="203"/>
      <c r="L14" s="203"/>
      <c r="M14" s="204"/>
      <c r="N14" s="204"/>
      <c r="O14" s="204"/>
      <c r="P14" s="204"/>
      <c r="Q14" s="204"/>
      <c r="R14" s="205"/>
    </row>
    <row r="15" spans="1:18" ht="9.9499999999999993" customHeight="1" x14ac:dyDescent="0.2"/>
    <row r="16" spans="1:18" ht="15" customHeight="1" x14ac:dyDescent="0.2">
      <c r="A16" s="206" t="s">
        <v>136</v>
      </c>
    </row>
    <row r="17" spans="1:9" ht="11.1" customHeight="1" x14ac:dyDescent="0.2">
      <c r="A17" s="206"/>
    </row>
    <row r="18" spans="1:9" ht="11.1" customHeight="1" x14ac:dyDescent="0.2">
      <c r="A18" s="207"/>
    </row>
    <row r="19" spans="1:9" ht="15" customHeight="1" thickBot="1" x14ac:dyDescent="0.25">
      <c r="A19" s="795" t="s">
        <v>198</v>
      </c>
      <c r="B19" s="795"/>
      <c r="C19" s="795"/>
      <c r="D19" s="795"/>
      <c r="E19" s="795"/>
      <c r="F19" s="710"/>
      <c r="G19" s="709"/>
      <c r="H19" s="709"/>
      <c r="I19" s="710"/>
    </row>
    <row r="20" spans="1:9" ht="25.5" customHeight="1" x14ac:dyDescent="0.2">
      <c r="C20" s="791" t="s">
        <v>84</v>
      </c>
      <c r="D20" s="791"/>
      <c r="E20" s="791"/>
      <c r="F20" s="299"/>
      <c r="G20" s="793" t="s">
        <v>204</v>
      </c>
      <c r="H20" s="793"/>
      <c r="I20" s="793"/>
    </row>
    <row r="21" spans="1:9" ht="15" customHeight="1" thickBot="1" x14ac:dyDescent="0.25">
      <c r="C21" s="561" t="s">
        <v>214</v>
      </c>
      <c r="D21" s="561" t="s">
        <v>224</v>
      </c>
      <c r="E21" s="581" t="s">
        <v>68</v>
      </c>
      <c r="F21" s="300"/>
      <c r="G21" s="561" t="s">
        <v>222</v>
      </c>
      <c r="H21" s="561" t="s">
        <v>225</v>
      </c>
      <c r="I21" s="581" t="s">
        <v>68</v>
      </c>
    </row>
    <row r="22" spans="1:9" ht="15" customHeight="1" x14ac:dyDescent="0.2">
      <c r="A22" s="572" t="s">
        <v>137</v>
      </c>
      <c r="B22" s="569"/>
      <c r="C22" s="578">
        <v>17.581379175627244</v>
      </c>
      <c r="D22" s="578">
        <v>19.696928315412183</v>
      </c>
      <c r="E22" s="576">
        <v>-0.10740502812967001</v>
      </c>
      <c r="F22" s="202"/>
      <c r="G22" s="578">
        <v>17.766512917946748</v>
      </c>
      <c r="H22" s="578">
        <v>20.125405289298513</v>
      </c>
      <c r="I22" s="576">
        <v>-0.11720968285821709</v>
      </c>
    </row>
    <row r="23" spans="1:9" ht="15" customHeight="1" x14ac:dyDescent="0.2">
      <c r="A23" s="573" t="s">
        <v>138</v>
      </c>
      <c r="B23" s="569"/>
      <c r="C23" s="721">
        <v>4071.1859690893903</v>
      </c>
      <c r="D23" s="721">
        <v>4808.3849285714286</v>
      </c>
      <c r="E23" s="577">
        <v>-0.15331529618221729</v>
      </c>
      <c r="F23" s="202"/>
      <c r="G23" s="721">
        <v>4325.9564373971543</v>
      </c>
      <c r="H23" s="721">
        <v>4256.1940890123033</v>
      </c>
      <c r="I23" s="577">
        <v>1.6390781746760119E-2</v>
      </c>
    </row>
    <row r="24" spans="1:9" ht="15" customHeight="1" x14ac:dyDescent="0.2">
      <c r="A24" s="573" t="s">
        <v>139</v>
      </c>
      <c r="B24" s="569"/>
      <c r="C24" s="579">
        <v>4.9534759533333341</v>
      </c>
      <c r="D24" s="579">
        <v>5.2557939393939392</v>
      </c>
      <c r="E24" s="577">
        <v>-5.7520897802828652E-2</v>
      </c>
      <c r="F24" s="202"/>
      <c r="G24" s="579">
        <v>4.9949802176555416</v>
      </c>
      <c r="H24" s="579">
        <v>5.1647546973907108</v>
      </c>
      <c r="I24" s="577">
        <v>-3.2871741192459947E-2</v>
      </c>
    </row>
    <row r="25" spans="1:9" ht="15" customHeight="1" x14ac:dyDescent="0.2">
      <c r="A25" s="573" t="s">
        <v>159</v>
      </c>
      <c r="B25" s="569"/>
      <c r="C25" s="579">
        <v>448.96951754385964</v>
      </c>
      <c r="D25" s="579">
        <v>162.53725789473685</v>
      </c>
      <c r="E25" s="577">
        <v>1.7622560104626803</v>
      </c>
      <c r="F25" s="202"/>
      <c r="G25" s="579">
        <v>296.60518391939445</v>
      </c>
      <c r="H25" s="579">
        <v>130.71672050391129</v>
      </c>
      <c r="I25" s="577">
        <v>1.2690684311539124</v>
      </c>
    </row>
    <row r="26" spans="1:9" ht="15" customHeight="1" x14ac:dyDescent="0.2">
      <c r="A26" s="573" t="s">
        <v>237</v>
      </c>
      <c r="B26" s="570"/>
      <c r="C26" s="579">
        <v>534.44438709677422</v>
      </c>
      <c r="D26" s="579">
        <v>614.10100358422949</v>
      </c>
      <c r="E26" s="577">
        <v>-0.12971256523362718</v>
      </c>
      <c r="F26" s="202"/>
      <c r="G26" s="579">
        <v>547.36415220174092</v>
      </c>
      <c r="H26" s="579">
        <v>650.74916259600616</v>
      </c>
      <c r="I26" s="577">
        <v>-0.15887075441147824</v>
      </c>
    </row>
    <row r="27" spans="1:9" ht="15" customHeight="1" x14ac:dyDescent="0.2">
      <c r="A27" s="573" t="s">
        <v>89</v>
      </c>
      <c r="B27" s="570"/>
      <c r="C27" s="579">
        <v>1</v>
      </c>
      <c r="D27" s="579">
        <v>1</v>
      </c>
      <c r="E27" s="577">
        <v>-0.80973378874223656</v>
      </c>
      <c r="F27" s="202"/>
      <c r="G27" s="579">
        <v>1</v>
      </c>
      <c r="H27" s="579">
        <v>1</v>
      </c>
      <c r="I27" s="577">
        <v>-0.80637996214898444</v>
      </c>
    </row>
    <row r="28" spans="1:9" ht="15" customHeight="1" x14ac:dyDescent="0.2">
      <c r="A28" s="573" t="s">
        <v>192</v>
      </c>
      <c r="B28" s="570"/>
      <c r="C28" s="579">
        <v>7.8314185909677425</v>
      </c>
      <c r="D28" s="579">
        <v>7.8492542939068102</v>
      </c>
      <c r="E28" s="577">
        <v>-2.2722799225542989E-3</v>
      </c>
      <c r="F28" s="202"/>
      <c r="G28" s="579">
        <v>7.8336458137045568</v>
      </c>
      <c r="H28" s="579">
        <v>7.7485250858934975</v>
      </c>
      <c r="I28" s="577">
        <v>1.0985410367454929E-2</v>
      </c>
    </row>
    <row r="29" spans="1:9" ht="15" customHeight="1" x14ac:dyDescent="0.2">
      <c r="A29" s="573" t="s">
        <v>238</v>
      </c>
      <c r="B29" s="570"/>
      <c r="C29" s="579">
        <v>36.578923799283146</v>
      </c>
      <c r="D29" s="579">
        <v>36.142077921146949</v>
      </c>
      <c r="E29" s="577">
        <v>1.2086905437182827E-2</v>
      </c>
      <c r="F29" s="202"/>
      <c r="G29" s="579">
        <v>36.441193738479257</v>
      </c>
      <c r="H29" s="579">
        <v>35.87442299091142</v>
      </c>
      <c r="I29" s="577">
        <v>1.5798741842103725E-2</v>
      </c>
    </row>
    <row r="30" spans="1:9" ht="15" customHeight="1" thickBot="1" x14ac:dyDescent="0.25">
      <c r="A30" s="565" t="s">
        <v>160</v>
      </c>
      <c r="B30" s="571"/>
      <c r="C30" s="580">
        <v>39.534032539682549</v>
      </c>
      <c r="D30" s="580">
        <v>39.96648607503608</v>
      </c>
      <c r="E30" s="568">
        <v>-1.082040423923214E-2</v>
      </c>
      <c r="F30" s="202"/>
      <c r="G30" s="580">
        <v>38.821317008364616</v>
      </c>
      <c r="H30" s="580">
        <v>41.167684080466309</v>
      </c>
      <c r="I30" s="568">
        <v>-5.6995362370044544E-2</v>
      </c>
    </row>
    <row r="31" spans="1:9" ht="11.1" customHeight="1" x14ac:dyDescent="0.2">
      <c r="A31" s="211"/>
      <c r="B31" s="210"/>
    </row>
    <row r="32" spans="1:9" ht="11.1" customHeight="1" x14ac:dyDescent="0.2">
      <c r="A32" s="211"/>
      <c r="B32" s="210"/>
    </row>
    <row r="33" spans="1:15" ht="15" customHeight="1" x14ac:dyDescent="0.2">
      <c r="A33" s="796" t="s">
        <v>19</v>
      </c>
      <c r="B33" s="796"/>
      <c r="C33" s="796"/>
      <c r="D33" s="796"/>
      <c r="E33" s="796"/>
      <c r="F33" s="796"/>
      <c r="G33" s="796"/>
      <c r="H33" s="796"/>
      <c r="I33" s="796"/>
    </row>
    <row r="34" spans="1:15" ht="24.75" customHeight="1" x14ac:dyDescent="0.2">
      <c r="C34" s="791" t="s">
        <v>85</v>
      </c>
      <c r="D34" s="791"/>
      <c r="E34" s="791"/>
      <c r="F34" s="564"/>
      <c r="G34" s="791" t="s">
        <v>86</v>
      </c>
      <c r="H34" s="791"/>
      <c r="I34" s="791"/>
    </row>
    <row r="35" spans="1:15" ht="15" customHeight="1" thickBot="1" x14ac:dyDescent="0.25">
      <c r="A35" s="582"/>
      <c r="B35" s="583"/>
      <c r="C35" s="562" t="s">
        <v>226</v>
      </c>
      <c r="D35" s="562" t="s">
        <v>227</v>
      </c>
      <c r="E35" s="581" t="s">
        <v>68</v>
      </c>
      <c r="F35" s="563"/>
      <c r="G35" s="591" t="s">
        <v>209</v>
      </c>
      <c r="H35" s="562" t="s">
        <v>210</v>
      </c>
      <c r="I35" s="561" t="s">
        <v>68</v>
      </c>
    </row>
    <row r="36" spans="1:15" ht="15" customHeight="1" x14ac:dyDescent="0.2">
      <c r="A36" s="572" t="s">
        <v>137</v>
      </c>
      <c r="B36" s="583"/>
      <c r="C36" s="589">
        <v>16.8935</v>
      </c>
      <c r="D36" s="589">
        <v>19.361499999999999</v>
      </c>
      <c r="E36" s="384">
        <v>-0.12746946259329084</v>
      </c>
      <c r="F36" s="584"/>
      <c r="G36" s="208">
        <v>17.619499999999999</v>
      </c>
      <c r="H36" s="589">
        <v>20.305800000000001</v>
      </c>
      <c r="I36" s="590">
        <v>-0.13229225147494816</v>
      </c>
      <c r="K36" s="180"/>
      <c r="O36" s="212"/>
    </row>
    <row r="37" spans="1:15" ht="15" customHeight="1" x14ac:dyDescent="0.2">
      <c r="A37" s="573" t="s">
        <v>138</v>
      </c>
      <c r="B37" s="585"/>
      <c r="C37" s="588">
        <v>3822.05</v>
      </c>
      <c r="D37" s="592">
        <v>4810.2</v>
      </c>
      <c r="E37" s="577">
        <v>-0.20542804872978249</v>
      </c>
      <c r="F37" s="584"/>
      <c r="G37" s="592">
        <v>4053.76</v>
      </c>
      <c r="H37" s="592">
        <v>4532.07</v>
      </c>
      <c r="I37" s="577">
        <v>-0.10553897005121271</v>
      </c>
    </row>
    <row r="38" spans="1:15" ht="15" customHeight="1" x14ac:dyDescent="0.2">
      <c r="A38" s="573" t="s">
        <v>139</v>
      </c>
      <c r="B38" s="583"/>
      <c r="C38" s="588">
        <v>4.8413000000000004</v>
      </c>
      <c r="D38" s="592">
        <v>5.2176999999999998</v>
      </c>
      <c r="E38" s="577">
        <v>-7.2139065105314537E-2</v>
      </c>
      <c r="F38" s="584"/>
      <c r="G38" s="592">
        <v>5.0076000000000001</v>
      </c>
      <c r="H38" s="592">
        <v>5.4066000000000001</v>
      </c>
      <c r="I38" s="577">
        <v>-7.3798690489401797E-2</v>
      </c>
    </row>
    <row r="39" spans="1:15" ht="15" customHeight="1" x14ac:dyDescent="0.2">
      <c r="A39" s="573" t="s">
        <v>159</v>
      </c>
      <c r="B39" s="583"/>
      <c r="C39" s="588">
        <v>808.45</v>
      </c>
      <c r="D39" s="592">
        <v>177.16</v>
      </c>
      <c r="E39" s="577">
        <v>3.5633890268683679</v>
      </c>
      <c r="F39" s="584"/>
      <c r="G39" s="592">
        <v>349.95</v>
      </c>
      <c r="H39" s="592">
        <v>147.32</v>
      </c>
      <c r="I39" s="577">
        <v>1.3754412163996741</v>
      </c>
      <c r="J39" s="213"/>
    </row>
    <row r="40" spans="1:15" ht="15" customHeight="1" x14ac:dyDescent="0.2">
      <c r="A40" s="573" t="s">
        <v>237</v>
      </c>
      <c r="B40" s="583"/>
      <c r="C40" s="588">
        <v>526.88</v>
      </c>
      <c r="D40" s="592">
        <v>601.99</v>
      </c>
      <c r="E40" s="577">
        <v>-0.1247695144437615</v>
      </c>
      <c r="F40" s="584"/>
      <c r="G40" s="592">
        <v>542.35</v>
      </c>
      <c r="H40" s="592">
        <v>632.72</v>
      </c>
      <c r="I40" s="577">
        <v>-0.14282779112403587</v>
      </c>
    </row>
    <row r="41" spans="1:15" ht="15" customHeight="1" x14ac:dyDescent="0.2">
      <c r="A41" s="573" t="s">
        <v>89</v>
      </c>
      <c r="B41" s="583"/>
      <c r="C41" s="588">
        <v>1</v>
      </c>
      <c r="D41" s="592">
        <v>1</v>
      </c>
      <c r="E41" s="577">
        <v>0</v>
      </c>
      <c r="F41" s="584"/>
      <c r="G41" s="592">
        <v>1</v>
      </c>
      <c r="H41" s="592">
        <v>1</v>
      </c>
      <c r="I41" s="577">
        <v>0</v>
      </c>
    </row>
    <row r="42" spans="1:15" ht="15" customHeight="1" x14ac:dyDescent="0.2">
      <c r="A42" s="573" t="s">
        <v>192</v>
      </c>
      <c r="B42" s="583"/>
      <c r="C42" s="588">
        <v>7.8270200000000001</v>
      </c>
      <c r="D42" s="592">
        <v>7.85222</v>
      </c>
      <c r="E42" s="577">
        <v>-3.2092834892551991E-3</v>
      </c>
      <c r="F42" s="584"/>
      <c r="G42" s="592">
        <v>7.8583299999999996</v>
      </c>
      <c r="H42" s="592">
        <v>7.88368</v>
      </c>
      <c r="I42" s="577">
        <v>-3.215503419722876E-3</v>
      </c>
    </row>
    <row r="43" spans="1:15" ht="15" customHeight="1" x14ac:dyDescent="0.2">
      <c r="A43" s="197" t="s">
        <v>238</v>
      </c>
      <c r="B43" s="583"/>
      <c r="C43" s="588">
        <v>36.624299999999998</v>
      </c>
      <c r="D43" s="592">
        <v>36.231400000000001</v>
      </c>
      <c r="E43" s="577">
        <v>1.0844184878309848E-2</v>
      </c>
      <c r="F43" s="584"/>
      <c r="G43" s="592">
        <v>36.532600000000002</v>
      </c>
      <c r="H43" s="592">
        <v>36.051000000000002</v>
      </c>
      <c r="I43" s="577">
        <v>1.335885273640125E-2</v>
      </c>
      <c r="K43" s="214"/>
      <c r="L43" s="214"/>
      <c r="M43" s="214"/>
      <c r="N43" s="214"/>
      <c r="O43" s="214"/>
    </row>
    <row r="44" spans="1:15" ht="15" customHeight="1" thickBot="1" x14ac:dyDescent="0.25">
      <c r="A44" s="587" t="s">
        <v>160</v>
      </c>
      <c r="B44" s="586"/>
      <c r="C44" s="588">
        <v>39.021999999999998</v>
      </c>
      <c r="D44" s="208">
        <v>40.070999999999998</v>
      </c>
      <c r="E44" s="594">
        <v>-2.6178533103740853E-2</v>
      </c>
      <c r="F44" s="566"/>
      <c r="G44" s="567">
        <v>38.555999999999997</v>
      </c>
      <c r="H44" s="567">
        <v>41.735999999999997</v>
      </c>
      <c r="I44" s="568">
        <v>-7.6193214491086847E-2</v>
      </c>
      <c r="K44" s="214"/>
      <c r="L44" s="214"/>
      <c r="M44" s="214"/>
      <c r="N44" s="214"/>
      <c r="O44" s="214"/>
    </row>
    <row r="45" spans="1:15" ht="9.9499999999999993" customHeight="1" x14ac:dyDescent="0.2">
      <c r="A45" s="197"/>
      <c r="B45" s="210"/>
      <c r="C45" s="593"/>
      <c r="D45" s="593"/>
      <c r="E45" s="198"/>
      <c r="F45" s="198"/>
      <c r="G45" s="208"/>
      <c r="H45" s="208"/>
      <c r="I45" s="198"/>
      <c r="K45" s="214"/>
      <c r="L45" s="214"/>
      <c r="M45" s="214"/>
      <c r="N45" s="214"/>
      <c r="O45" s="214"/>
    </row>
    <row r="46" spans="1:15" ht="15" customHeight="1" x14ac:dyDescent="0.2">
      <c r="A46" s="790" t="s">
        <v>107</v>
      </c>
      <c r="B46" s="790"/>
      <c r="C46" s="790"/>
      <c r="D46" s="790"/>
      <c r="E46" s="790"/>
      <c r="F46" s="790"/>
      <c r="G46" s="790"/>
      <c r="H46" s="790"/>
      <c r="I46" s="790"/>
      <c r="K46" s="214"/>
      <c r="L46" s="214"/>
      <c r="M46" s="214"/>
      <c r="N46" s="214"/>
      <c r="O46" s="214"/>
    </row>
    <row r="47" spans="1:15" ht="11.1" customHeight="1" x14ac:dyDescent="0.2">
      <c r="K47" s="209"/>
      <c r="L47" s="209"/>
      <c r="M47" s="209"/>
      <c r="N47" s="209"/>
      <c r="O47" s="214"/>
    </row>
    <row r="48" spans="1:15" ht="11.1" customHeight="1" x14ac:dyDescent="0.2">
      <c r="A48" s="211"/>
      <c r="B48" s="210"/>
      <c r="K48" s="209"/>
      <c r="L48" s="209"/>
      <c r="M48" s="209"/>
      <c r="N48" s="209"/>
      <c r="O48" s="209"/>
    </row>
    <row r="49" spans="1:15" ht="11.1" customHeight="1" x14ac:dyDescent="0.2">
      <c r="A49" s="211"/>
      <c r="B49" s="210"/>
      <c r="K49" s="214"/>
      <c r="L49" s="214"/>
      <c r="M49" s="214"/>
      <c r="N49" s="214"/>
      <c r="O49" s="209"/>
    </row>
    <row r="50" spans="1:15" ht="11.1" customHeight="1" x14ac:dyDescent="0.2">
      <c r="A50" s="211"/>
      <c r="B50" s="210"/>
      <c r="O50" s="214"/>
    </row>
  </sheetData>
  <mergeCells count="10">
    <mergeCell ref="A46:I46"/>
    <mergeCell ref="C34:E34"/>
    <mergeCell ref="G34:I34"/>
    <mergeCell ref="A1:J1"/>
    <mergeCell ref="A2:J2"/>
    <mergeCell ref="C20:E20"/>
    <mergeCell ref="G20:I20"/>
    <mergeCell ref="A4:D4"/>
    <mergeCell ref="A19:E19"/>
    <mergeCell ref="A33:I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67"/>
  <sheetViews>
    <sheetView showGridLines="0" zoomScale="90" zoomScaleNormal="90" workbookViewId="0">
      <selection sqref="A1:O1"/>
    </sheetView>
  </sheetViews>
  <sheetFormatPr baseColWidth="10" defaultColWidth="9.85546875" defaultRowHeight="11.1" customHeight="1" x14ac:dyDescent="0.2"/>
  <cols>
    <col min="1" max="1" width="32.42578125" style="223" customWidth="1"/>
    <col min="2" max="2" width="1.7109375" style="226" customWidth="1"/>
    <col min="3" max="3" width="11.28515625" style="224" customWidth="1"/>
    <col min="4" max="4" width="13.140625" style="224" customWidth="1"/>
    <col min="5" max="6" width="11.85546875" style="224" customWidth="1"/>
    <col min="7" max="7" width="11.28515625" style="224" customWidth="1"/>
    <col min="8" max="8" width="6.140625" style="224" customWidth="1"/>
    <col min="9" max="9" width="11.140625" style="224" customWidth="1"/>
    <col min="10" max="11" width="11.28515625" style="224" customWidth="1"/>
    <col min="12" max="13" width="11.28515625" style="226" customWidth="1"/>
    <col min="14" max="14" width="4.140625" style="226" customWidth="1"/>
    <col min="15" max="15" width="11.28515625" style="226" customWidth="1"/>
    <col min="16" max="16" width="13.5703125" style="216" customWidth="1"/>
    <col min="17" max="17" width="9.85546875" style="216"/>
    <col min="18" max="18" width="11.28515625" style="216" bestFit="1" customWidth="1"/>
    <col min="19" max="16384" width="9.85546875" style="216"/>
  </cols>
  <sheetData>
    <row r="1" spans="1:27" ht="15" customHeight="1" x14ac:dyDescent="0.2">
      <c r="A1" s="761" t="s">
        <v>75</v>
      </c>
      <c r="B1" s="761"/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215"/>
      <c r="Q1" s="215"/>
      <c r="R1" s="215"/>
    </row>
    <row r="2" spans="1:27" ht="15" customHeight="1" x14ac:dyDescent="0.2">
      <c r="A2" s="761" t="s">
        <v>135</v>
      </c>
      <c r="B2" s="761"/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  <c r="P2" s="217"/>
      <c r="Q2" s="217"/>
      <c r="R2" s="217"/>
    </row>
    <row r="3" spans="1:27" ht="10.5" customHeight="1" x14ac:dyDescent="0.2">
      <c r="A3" s="218"/>
      <c r="B3" s="219"/>
      <c r="C3" s="220"/>
      <c r="D3" s="220"/>
      <c r="E3" s="220"/>
      <c r="F3" s="220"/>
      <c r="G3" s="220"/>
      <c r="H3" s="220"/>
      <c r="I3" s="220"/>
      <c r="J3" s="220"/>
      <c r="K3" s="220"/>
      <c r="L3" s="221"/>
      <c r="M3" s="221"/>
      <c r="N3" s="221"/>
      <c r="O3" s="221"/>
    </row>
    <row r="4" spans="1:27" ht="23.25" customHeight="1" x14ac:dyDescent="0.2">
      <c r="A4" s="808" t="s">
        <v>109</v>
      </c>
      <c r="B4" s="808"/>
      <c r="C4" s="808"/>
      <c r="D4" s="808"/>
      <c r="E4" s="808"/>
      <c r="F4" s="808"/>
      <c r="G4" s="808"/>
      <c r="H4" s="808"/>
      <c r="I4" s="808"/>
      <c r="J4" s="808"/>
      <c r="K4" s="808"/>
      <c r="L4" s="808"/>
      <c r="M4" s="808"/>
      <c r="N4" s="808"/>
      <c r="O4" s="808"/>
    </row>
    <row r="5" spans="1:27" ht="18" customHeight="1" thickBot="1" x14ac:dyDescent="0.25">
      <c r="A5" s="348"/>
      <c r="B5" s="349"/>
      <c r="C5" s="807" t="s">
        <v>216</v>
      </c>
      <c r="D5" s="807"/>
      <c r="E5" s="807"/>
      <c r="F5" s="807"/>
      <c r="G5" s="807"/>
      <c r="H5" s="349"/>
      <c r="I5" s="809" t="s">
        <v>217</v>
      </c>
      <c r="J5" s="809"/>
      <c r="K5" s="809"/>
      <c r="L5" s="809"/>
      <c r="M5" s="809"/>
      <c r="N5" s="675"/>
      <c r="O5" s="350" t="s">
        <v>63</v>
      </c>
    </row>
    <row r="6" spans="1:27" ht="18" customHeight="1" x14ac:dyDescent="0.2">
      <c r="A6" s="351"/>
      <c r="B6" s="322"/>
      <c r="C6" s="595" t="s">
        <v>51</v>
      </c>
      <c r="D6" s="595" t="s">
        <v>129</v>
      </c>
      <c r="E6" s="595" t="s">
        <v>130</v>
      </c>
      <c r="F6" s="595" t="s">
        <v>52</v>
      </c>
      <c r="G6" s="595" t="s">
        <v>53</v>
      </c>
      <c r="H6" s="349"/>
      <c r="I6" s="352" t="s">
        <v>51</v>
      </c>
      <c r="J6" s="352" t="s">
        <v>129</v>
      </c>
      <c r="K6" s="352" t="s">
        <v>130</v>
      </c>
      <c r="L6" s="352" t="s">
        <v>52</v>
      </c>
      <c r="M6" s="352" t="s">
        <v>53</v>
      </c>
      <c r="N6" s="353"/>
      <c r="O6" s="595" t="s">
        <v>68</v>
      </c>
      <c r="P6" s="232"/>
      <c r="Q6" s="232"/>
      <c r="R6" s="292"/>
      <c r="Z6" s="232"/>
      <c r="AA6" s="292"/>
    </row>
    <row r="7" spans="1:27" ht="18" customHeight="1" x14ac:dyDescent="0.2">
      <c r="A7" s="621" t="s">
        <v>202</v>
      </c>
      <c r="B7" s="322"/>
      <c r="C7" s="618">
        <v>346.06440886741103</v>
      </c>
      <c r="D7" s="618">
        <v>26.408888420436</v>
      </c>
      <c r="E7" s="618">
        <v>85.848727952627016</v>
      </c>
      <c r="F7" s="618">
        <v>35.073435315487004</v>
      </c>
      <c r="G7" s="618">
        <v>493.39546055596105</v>
      </c>
      <c r="H7" s="349"/>
      <c r="I7" s="618">
        <v>335.34003194415203</v>
      </c>
      <c r="J7" s="618">
        <v>24.950062627291999</v>
      </c>
      <c r="K7" s="618">
        <v>74.824130504668005</v>
      </c>
      <c r="L7" s="618">
        <v>33.583370763493996</v>
      </c>
      <c r="M7" s="618">
        <v>468.69759583960598</v>
      </c>
      <c r="N7" s="353"/>
      <c r="O7" s="623">
        <v>5.269466909065823E-2</v>
      </c>
      <c r="P7" s="232"/>
      <c r="Q7" s="232"/>
      <c r="R7" s="292"/>
      <c r="Z7" s="232"/>
      <c r="AA7" s="292"/>
    </row>
    <row r="8" spans="1:27" ht="18" customHeight="1" x14ac:dyDescent="0.2">
      <c r="A8" s="354" t="s">
        <v>192</v>
      </c>
      <c r="B8" s="322"/>
      <c r="C8" s="619">
        <v>40.45216652311381</v>
      </c>
      <c r="D8" s="619">
        <v>1.9630165295589612</v>
      </c>
      <c r="E8" s="619">
        <v>0</v>
      </c>
      <c r="F8" s="619">
        <v>1.9816726096359107</v>
      </c>
      <c r="G8" s="619">
        <v>44.396855662308681</v>
      </c>
      <c r="H8" s="713"/>
      <c r="I8" s="619">
        <v>36.007171224000004</v>
      </c>
      <c r="J8" s="619">
        <v>1.0936931418879987</v>
      </c>
      <c r="K8" s="619">
        <v>0</v>
      </c>
      <c r="L8" s="619">
        <v>2.116973648501999</v>
      </c>
      <c r="M8" s="619">
        <v>39.217838014389997</v>
      </c>
      <c r="N8" s="353"/>
      <c r="O8" s="624">
        <v>0.13205770409930229</v>
      </c>
      <c r="P8" s="232"/>
      <c r="Q8" s="232"/>
      <c r="R8" s="292"/>
      <c r="Z8" s="251"/>
      <c r="AA8" s="252"/>
    </row>
    <row r="9" spans="1:27" ht="18" customHeight="1" thickBot="1" x14ac:dyDescent="0.25">
      <c r="A9" s="631" t="s">
        <v>191</v>
      </c>
      <c r="B9" s="322"/>
      <c r="C9" s="626">
        <v>35.541219408453678</v>
      </c>
      <c r="D9" s="626">
        <v>1.2849727024235111</v>
      </c>
      <c r="E9" s="626">
        <v>0.87721849826048781</v>
      </c>
      <c r="F9" s="626">
        <v>5.4065990326886499</v>
      </c>
      <c r="G9" s="626">
        <v>43.110009641826323</v>
      </c>
      <c r="H9" s="349"/>
      <c r="I9" s="626">
        <v>32.63028515561497</v>
      </c>
      <c r="J9" s="626">
        <v>1.7449247463860011</v>
      </c>
      <c r="K9" s="628">
        <v>0.13265706129999999</v>
      </c>
      <c r="L9" s="626">
        <v>5.4396344719817318</v>
      </c>
      <c r="M9" s="626">
        <v>39.94750143528271</v>
      </c>
      <c r="N9" s="353"/>
      <c r="O9" s="630">
        <v>7.9166608496580526E-2</v>
      </c>
      <c r="P9" s="232"/>
      <c r="Q9" s="251"/>
      <c r="R9" s="252"/>
      <c r="Z9" s="251"/>
      <c r="AA9" s="252"/>
    </row>
    <row r="10" spans="1:27" ht="18" customHeight="1" thickBot="1" x14ac:dyDescent="0.25">
      <c r="A10" s="632" t="s">
        <v>158</v>
      </c>
      <c r="B10" s="633"/>
      <c r="C10" s="634">
        <v>422.05779479897853</v>
      </c>
      <c r="D10" s="634">
        <v>29.656877652418473</v>
      </c>
      <c r="E10" s="634">
        <v>86.725946450887506</v>
      </c>
      <c r="F10" s="634">
        <v>42.461706957811565</v>
      </c>
      <c r="G10" s="635">
        <v>580.90232586009608</v>
      </c>
      <c r="H10" s="636"/>
      <c r="I10" s="634">
        <v>403.97748832376703</v>
      </c>
      <c r="J10" s="634">
        <v>27.788680515566</v>
      </c>
      <c r="K10" s="551">
        <v>74.956787565968</v>
      </c>
      <c r="L10" s="634">
        <v>41.139978883977726</v>
      </c>
      <c r="M10" s="634">
        <v>547.86293528927877</v>
      </c>
      <c r="N10" s="637"/>
      <c r="O10" s="638">
        <v>6.0305942312691929E-2</v>
      </c>
      <c r="P10" s="232"/>
      <c r="Q10" s="251"/>
      <c r="R10" s="252"/>
      <c r="Z10" s="251"/>
      <c r="AA10" s="252"/>
    </row>
    <row r="11" spans="1:27" ht="18" customHeight="1" x14ac:dyDescent="0.2">
      <c r="A11" s="617" t="s">
        <v>138</v>
      </c>
      <c r="B11" s="355"/>
      <c r="C11" s="627">
        <v>70.869121783532009</v>
      </c>
      <c r="D11" s="627">
        <v>10.169938715771</v>
      </c>
      <c r="E11" s="627">
        <v>3.4658550850140029</v>
      </c>
      <c r="F11" s="627">
        <v>7.37528893730099</v>
      </c>
      <c r="G11" s="618">
        <v>91.880204521617998</v>
      </c>
      <c r="H11" s="349"/>
      <c r="I11" s="627">
        <v>66.048370296858991</v>
      </c>
      <c r="J11" s="627">
        <v>9.0452376650059989</v>
      </c>
      <c r="K11" s="627">
        <v>3.4065167466839998</v>
      </c>
      <c r="L11" s="627">
        <v>6.8841432914510001</v>
      </c>
      <c r="M11" s="627">
        <v>85.384267999999992</v>
      </c>
      <c r="N11" s="353"/>
      <c r="O11" s="629">
        <v>7.6078845363152903E-2</v>
      </c>
      <c r="P11" s="232"/>
      <c r="Q11" s="251"/>
      <c r="R11" s="252"/>
      <c r="Z11" s="251"/>
      <c r="AA11" s="252"/>
    </row>
    <row r="12" spans="1:27" ht="18" customHeight="1" x14ac:dyDescent="0.2">
      <c r="A12" s="621" t="s">
        <v>154</v>
      </c>
      <c r="B12" s="355"/>
      <c r="C12" s="620">
        <v>266.38450105799996</v>
      </c>
      <c r="D12" s="620">
        <v>22.396586702000011</v>
      </c>
      <c r="E12" s="620">
        <v>3.1787359569999998</v>
      </c>
      <c r="F12" s="620">
        <v>26.015307806999999</v>
      </c>
      <c r="G12" s="620">
        <v>317.97513152400001</v>
      </c>
      <c r="H12" s="349"/>
      <c r="I12" s="618">
        <v>249.95682104399998</v>
      </c>
      <c r="J12" s="618">
        <v>20.266598909000002</v>
      </c>
      <c r="K12" s="618">
        <v>2.8439671419999999</v>
      </c>
      <c r="L12" s="618">
        <v>22.700888969999916</v>
      </c>
      <c r="M12" s="618">
        <v>295.7682760649999</v>
      </c>
      <c r="N12" s="353"/>
      <c r="O12" s="624">
        <v>7.5081938314844221E-2</v>
      </c>
      <c r="P12" s="232"/>
      <c r="Q12" s="251"/>
      <c r="R12" s="252"/>
    </row>
    <row r="13" spans="1:27" ht="18" customHeight="1" x14ac:dyDescent="0.2">
      <c r="A13" s="622" t="s">
        <v>159</v>
      </c>
      <c r="B13" s="355"/>
      <c r="C13" s="620">
        <v>37.771332022580062</v>
      </c>
      <c r="D13" s="620">
        <v>6.5751498220648585</v>
      </c>
      <c r="E13" s="620">
        <v>1.87903749516</v>
      </c>
      <c r="F13" s="620">
        <v>4.8472029149878697</v>
      </c>
      <c r="G13" s="620">
        <v>51.072722254792787</v>
      </c>
      <c r="H13" s="349"/>
      <c r="I13" s="620">
        <v>41.112723040670005</v>
      </c>
      <c r="J13" s="620">
        <v>4.9955344552493868</v>
      </c>
      <c r="K13" s="620">
        <v>1.1169688877499999</v>
      </c>
      <c r="L13" s="620">
        <v>4.3430761311761223</v>
      </c>
      <c r="M13" s="620">
        <v>51.568302514845513</v>
      </c>
      <c r="N13" s="353"/>
      <c r="O13" s="624">
        <v>-9.6101720608324781E-3</v>
      </c>
      <c r="P13" s="232"/>
      <c r="Q13" s="232"/>
      <c r="R13" s="240"/>
    </row>
    <row r="14" spans="1:27" ht="18" customHeight="1" thickBot="1" x14ac:dyDescent="0.25">
      <c r="A14" s="625" t="s">
        <v>160</v>
      </c>
      <c r="B14" s="355"/>
      <c r="C14" s="620">
        <v>12.003341353398229</v>
      </c>
      <c r="D14" s="620">
        <v>1.6582787511315846</v>
      </c>
      <c r="E14" s="620">
        <v>0</v>
      </c>
      <c r="F14" s="620">
        <v>0.75756257933118609</v>
      </c>
      <c r="G14" s="620">
        <v>14.419182683860999</v>
      </c>
      <c r="H14" s="349"/>
      <c r="I14" s="620">
        <v>12.364797406246289</v>
      </c>
      <c r="J14" s="620">
        <v>1.7878801037692429</v>
      </c>
      <c r="K14" s="620">
        <v>0</v>
      </c>
      <c r="L14" s="620">
        <v>0.572118644289761</v>
      </c>
      <c r="M14" s="620">
        <v>14.724796154305293</v>
      </c>
      <c r="N14" s="353"/>
      <c r="O14" s="624">
        <v>-2.0755022157297409E-2</v>
      </c>
      <c r="P14" s="232"/>
      <c r="Q14" s="232"/>
      <c r="R14" s="240"/>
    </row>
    <row r="15" spans="1:27" ht="18" customHeight="1" thickBot="1" x14ac:dyDescent="0.25">
      <c r="A15" s="632" t="s">
        <v>11</v>
      </c>
      <c r="B15" s="633"/>
      <c r="C15" s="635">
        <v>387.02829621751027</v>
      </c>
      <c r="D15" s="635">
        <v>40.799953990967452</v>
      </c>
      <c r="E15" s="635">
        <v>8.5236285371740035</v>
      </c>
      <c r="F15" s="635">
        <v>38.995362238620046</v>
      </c>
      <c r="G15" s="635">
        <v>475.34724098427171</v>
      </c>
      <c r="H15" s="636"/>
      <c r="I15" s="635">
        <v>369.48271178777526</v>
      </c>
      <c r="J15" s="635">
        <v>36.095251133024625</v>
      </c>
      <c r="K15" s="635">
        <v>7.3674527764339999</v>
      </c>
      <c r="L15" s="635">
        <v>34.500227036916797</v>
      </c>
      <c r="M15" s="635">
        <v>447.44564273415068</v>
      </c>
      <c r="N15" s="637"/>
      <c r="O15" s="638">
        <v>6.2357514713130779E-2</v>
      </c>
      <c r="P15" s="232"/>
      <c r="Q15" s="232"/>
      <c r="R15" s="240"/>
    </row>
    <row r="16" spans="1:27" ht="21" customHeight="1" thickBot="1" x14ac:dyDescent="0.25">
      <c r="A16" s="600" t="s">
        <v>55</v>
      </c>
      <c r="B16" s="600"/>
      <c r="C16" s="602">
        <v>809.08609101648881</v>
      </c>
      <c r="D16" s="602">
        <v>70.456831643385925</v>
      </c>
      <c r="E16" s="602">
        <v>95.249574988061511</v>
      </c>
      <c r="F16" s="602">
        <v>81.457069196431604</v>
      </c>
      <c r="G16" s="602">
        <v>1056.2495668443678</v>
      </c>
      <c r="H16" s="349"/>
      <c r="I16" s="602">
        <v>773.46020011154224</v>
      </c>
      <c r="J16" s="602">
        <v>63.883931648590625</v>
      </c>
      <c r="K16" s="602">
        <v>82.324240342401993</v>
      </c>
      <c r="L16" s="602">
        <v>75.640205920894516</v>
      </c>
      <c r="M16" s="602">
        <v>995.30857802342939</v>
      </c>
      <c r="N16" s="353"/>
      <c r="O16" s="603">
        <v>6.1228236314370355E-2</v>
      </c>
      <c r="P16" s="232"/>
      <c r="Q16" s="232"/>
      <c r="R16" s="240"/>
    </row>
    <row r="17" spans="1:27" ht="15" customHeight="1" x14ac:dyDescent="0.2">
      <c r="A17" s="601"/>
      <c r="B17" s="601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32"/>
      <c r="Q17" s="232"/>
      <c r="R17" s="240"/>
    </row>
    <row r="18" spans="1:27" ht="15" customHeight="1" x14ac:dyDescent="0.2">
      <c r="A18" s="359" t="s">
        <v>131</v>
      </c>
      <c r="B18" s="248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32"/>
      <c r="Q18" s="232"/>
      <c r="R18" s="240"/>
    </row>
    <row r="19" spans="1:27" ht="17.25" customHeight="1" x14ac:dyDescent="0.2">
      <c r="A19" s="359" t="s">
        <v>132</v>
      </c>
      <c r="B19" s="248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Q19" s="232"/>
      <c r="R19" s="240"/>
    </row>
    <row r="20" spans="1:27" ht="17.25" customHeight="1" x14ac:dyDescent="0.2">
      <c r="A20" s="359" t="s">
        <v>228</v>
      </c>
      <c r="B20" s="248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Q20" s="232"/>
      <c r="R20" s="240"/>
    </row>
    <row r="21" spans="1:27" ht="23.25" customHeight="1" x14ac:dyDescent="0.2"/>
    <row r="22" spans="1:27" ht="18" customHeight="1" x14ac:dyDescent="0.2">
      <c r="A22" s="615" t="s">
        <v>110</v>
      </c>
      <c r="B22" s="614"/>
      <c r="C22" s="614"/>
      <c r="D22" s="614"/>
      <c r="E22" s="614"/>
      <c r="F22" s="614"/>
      <c r="G22" s="614"/>
      <c r="H22" s="614"/>
      <c r="I22" s="614"/>
      <c r="J22" s="614"/>
      <c r="K22" s="614"/>
      <c r="L22" s="614"/>
      <c r="M22" s="614"/>
      <c r="N22" s="614"/>
      <c r="O22" s="614"/>
    </row>
    <row r="23" spans="1:27" ht="18" customHeight="1" thickBot="1" x14ac:dyDescent="0.25">
      <c r="A23" s="348"/>
      <c r="B23" s="349"/>
      <c r="C23" s="807" t="s">
        <v>216</v>
      </c>
      <c r="D23" s="807"/>
      <c r="E23" s="807"/>
      <c r="F23" s="807"/>
      <c r="G23" s="807"/>
      <c r="H23" s="349"/>
      <c r="I23" s="809" t="s">
        <v>217</v>
      </c>
      <c r="J23" s="809"/>
      <c r="K23" s="809"/>
      <c r="L23" s="809"/>
      <c r="M23" s="809"/>
      <c r="N23" s="675"/>
      <c r="O23" s="350" t="s">
        <v>63</v>
      </c>
      <c r="P23" s="232"/>
      <c r="S23" s="293"/>
      <c r="Z23" s="232"/>
      <c r="AA23" s="292"/>
    </row>
    <row r="24" spans="1:27" ht="18" customHeight="1" x14ac:dyDescent="0.2">
      <c r="A24" s="351"/>
      <c r="B24" s="322"/>
      <c r="C24" s="595" t="s">
        <v>51</v>
      </c>
      <c r="D24" s="800" t="s">
        <v>111</v>
      </c>
      <c r="E24" s="800"/>
      <c r="F24" s="595" t="s">
        <v>52</v>
      </c>
      <c r="G24" s="595" t="s">
        <v>53</v>
      </c>
      <c r="H24" s="349"/>
      <c r="I24" s="352" t="s">
        <v>51</v>
      </c>
      <c r="J24" s="800" t="s">
        <v>112</v>
      </c>
      <c r="K24" s="800"/>
      <c r="L24" s="352" t="s">
        <v>52</v>
      </c>
      <c r="M24" s="352" t="s">
        <v>53</v>
      </c>
      <c r="N24" s="353"/>
      <c r="O24" s="595" t="s">
        <v>68</v>
      </c>
      <c r="P24" s="232"/>
      <c r="Q24" s="232"/>
      <c r="R24" s="292"/>
      <c r="Z24" s="232"/>
      <c r="AA24" s="292"/>
    </row>
    <row r="25" spans="1:27" s="253" customFormat="1" ht="18" customHeight="1" x14ac:dyDescent="0.2">
      <c r="A25" s="621" t="s">
        <v>202</v>
      </c>
      <c r="B25" s="322"/>
      <c r="C25" s="679">
        <v>1900.6879342874527</v>
      </c>
      <c r="D25" s="801">
        <v>190.66939251831499</v>
      </c>
      <c r="E25" s="801"/>
      <c r="F25" s="679">
        <v>243.84149525705899</v>
      </c>
      <c r="G25" s="618">
        <v>2335.1988220628264</v>
      </c>
      <c r="H25" s="349"/>
      <c r="I25" s="679">
        <v>1888.7694699724743</v>
      </c>
      <c r="J25" s="801">
        <v>179.80565462942801</v>
      </c>
      <c r="K25" s="801"/>
      <c r="L25" s="679">
        <v>239.27347928831199</v>
      </c>
      <c r="M25" s="679">
        <v>2307.8486038902142</v>
      </c>
      <c r="N25" s="353"/>
      <c r="O25" s="623">
        <v>1.1850958562233727E-2</v>
      </c>
      <c r="P25" s="251"/>
      <c r="Q25" s="232"/>
      <c r="R25" s="292"/>
      <c r="Z25" s="232"/>
      <c r="AA25" s="252"/>
    </row>
    <row r="26" spans="1:27" ht="18" customHeight="1" x14ac:dyDescent="0.2">
      <c r="A26" s="354" t="s">
        <v>192</v>
      </c>
      <c r="B26" s="322"/>
      <c r="C26" s="619">
        <v>293.414951534019</v>
      </c>
      <c r="D26" s="802">
        <v>13.146932999942001</v>
      </c>
      <c r="E26" s="802">
        <v>216.32425384993297</v>
      </c>
      <c r="F26" s="619">
        <v>21.654202574122994</v>
      </c>
      <c r="G26" s="732">
        <v>328.21608710808403</v>
      </c>
      <c r="H26" s="636"/>
      <c r="I26" s="619">
        <v>271.24845551306203</v>
      </c>
      <c r="J26" s="802">
        <v>10.865409000012001</v>
      </c>
      <c r="K26" s="802"/>
      <c r="L26" s="619">
        <v>20.594688277724003</v>
      </c>
      <c r="M26" s="732">
        <v>302.70855279079802</v>
      </c>
      <c r="N26" s="637"/>
      <c r="O26" s="624">
        <v>8.4264333075895204E-2</v>
      </c>
      <c r="P26" s="232"/>
      <c r="Q26" s="232"/>
      <c r="R26" s="292"/>
      <c r="Z26" s="232"/>
      <c r="AA26" s="252"/>
    </row>
    <row r="27" spans="1:27" ht="18" customHeight="1" thickBot="1" x14ac:dyDescent="0.25">
      <c r="A27" s="631" t="s">
        <v>191</v>
      </c>
      <c r="B27" s="322"/>
      <c r="C27" s="680">
        <v>251.05700497577504</v>
      </c>
      <c r="D27" s="798">
        <v>13.043380000605998</v>
      </c>
      <c r="E27" s="798"/>
      <c r="F27" s="684">
        <v>54.194168406759871</v>
      </c>
      <c r="G27" s="684">
        <v>318.29455338314096</v>
      </c>
      <c r="H27" s="349"/>
      <c r="I27" s="684">
        <v>237.57727806561059</v>
      </c>
      <c r="J27" s="798">
        <v>11.610773005233998</v>
      </c>
      <c r="K27" s="798"/>
      <c r="L27" s="684">
        <v>61.439539419217994</v>
      </c>
      <c r="M27" s="684">
        <v>310.62759049006257</v>
      </c>
      <c r="N27" s="353"/>
      <c r="O27" s="630">
        <v>2.4682169671350174E-2</v>
      </c>
      <c r="P27" s="232"/>
      <c r="Q27" s="251"/>
      <c r="R27" s="252"/>
      <c r="Z27" s="232"/>
      <c r="AA27" s="252"/>
    </row>
    <row r="28" spans="1:27" ht="18" customHeight="1" thickBot="1" x14ac:dyDescent="0.25">
      <c r="A28" s="632" t="s">
        <v>158</v>
      </c>
      <c r="B28" s="633"/>
      <c r="C28" s="686">
        <v>2445.1598907972466</v>
      </c>
      <c r="D28" s="810">
        <v>216.859705518863</v>
      </c>
      <c r="E28" s="810"/>
      <c r="F28" s="685">
        <v>319.68986623794183</v>
      </c>
      <c r="G28" s="685">
        <v>2981.7094625540512</v>
      </c>
      <c r="H28" s="636"/>
      <c r="I28" s="686">
        <v>2397.5952035511473</v>
      </c>
      <c r="J28" s="803">
        <v>202.28183663467399</v>
      </c>
      <c r="K28" s="803"/>
      <c r="L28" s="685">
        <v>321.30770698525396</v>
      </c>
      <c r="M28" s="685">
        <v>2921.1847471710753</v>
      </c>
      <c r="N28" s="637"/>
      <c r="O28" s="638">
        <v>2.071923572844514E-2</v>
      </c>
      <c r="P28" s="232"/>
      <c r="Q28" s="251"/>
      <c r="R28" s="252"/>
      <c r="Z28" s="232"/>
      <c r="AA28" s="252"/>
    </row>
    <row r="29" spans="1:27" ht="18" customHeight="1" x14ac:dyDescent="0.2">
      <c r="A29" s="617" t="s">
        <v>138</v>
      </c>
      <c r="B29" s="355"/>
      <c r="C29" s="679">
        <v>513.47103687748302</v>
      </c>
      <c r="D29" s="801">
        <v>106.62100193858301</v>
      </c>
      <c r="E29" s="801"/>
      <c r="F29" s="681">
        <v>68.155651089098001</v>
      </c>
      <c r="G29" s="681">
        <v>688.24768990516407</v>
      </c>
      <c r="H29" s="349"/>
      <c r="I29" s="679">
        <v>481.40047566316105</v>
      </c>
      <c r="J29" s="804">
        <v>94.174690235057994</v>
      </c>
      <c r="K29" s="804"/>
      <c r="L29" s="681">
        <v>70.371772101781005</v>
      </c>
      <c r="M29" s="681">
        <v>645.94693800000005</v>
      </c>
      <c r="N29" s="353"/>
      <c r="O29" s="629">
        <v>6.5486419110735161E-2</v>
      </c>
      <c r="P29" s="232"/>
      <c r="Q29" s="251"/>
      <c r="R29" s="252"/>
      <c r="Z29" s="232"/>
      <c r="AA29" s="240"/>
    </row>
    <row r="30" spans="1:27" ht="18" x14ac:dyDescent="0.2">
      <c r="A30" s="621" t="s">
        <v>154</v>
      </c>
      <c r="B30" s="355"/>
      <c r="C30" s="679">
        <v>1705.0115370569997</v>
      </c>
      <c r="D30" s="801">
        <v>191.26718853999998</v>
      </c>
      <c r="E30" s="801"/>
      <c r="F30" s="679">
        <v>292.07008987299997</v>
      </c>
      <c r="G30" s="679">
        <v>2188.3488154699999</v>
      </c>
      <c r="H30" s="349"/>
      <c r="I30" s="679">
        <v>1579.3449588870003</v>
      </c>
      <c r="J30" s="801">
        <v>177.622168372</v>
      </c>
      <c r="K30" s="801"/>
      <c r="L30" s="679">
        <v>324.53070416699995</v>
      </c>
      <c r="M30" s="679">
        <v>2081.4978314260002</v>
      </c>
      <c r="N30" s="353"/>
      <c r="O30" s="624">
        <v>5.1333699430663238E-2</v>
      </c>
      <c r="P30" s="232"/>
      <c r="Q30" s="251"/>
      <c r="R30" s="252"/>
    </row>
    <row r="31" spans="1:27" ht="18" customHeight="1" x14ac:dyDescent="0.2">
      <c r="A31" s="622" t="s">
        <v>159</v>
      </c>
      <c r="B31" s="355"/>
      <c r="C31" s="679">
        <v>182.56655900000001</v>
      </c>
      <c r="D31" s="801">
        <v>41.016499000000003</v>
      </c>
      <c r="E31" s="801"/>
      <c r="F31" s="679">
        <v>44.478338000000001</v>
      </c>
      <c r="G31" s="679">
        <v>268.061396</v>
      </c>
      <c r="H31" s="349"/>
      <c r="I31" s="679">
        <v>201.85871195999999</v>
      </c>
      <c r="J31" s="801">
        <v>31.990317999999998</v>
      </c>
      <c r="K31" s="801"/>
      <c r="L31" s="679">
        <v>36.986388999999996</v>
      </c>
      <c r="M31" s="679">
        <v>270.83541895999997</v>
      </c>
      <c r="N31" s="353"/>
      <c r="O31" s="624">
        <v>-1.024246743890489E-2</v>
      </c>
      <c r="P31" s="232"/>
      <c r="Q31" s="232"/>
      <c r="R31" s="240"/>
    </row>
    <row r="32" spans="1:27" ht="18" customHeight="1" thickBot="1" x14ac:dyDescent="0.25">
      <c r="A32" s="625" t="s">
        <v>160</v>
      </c>
      <c r="B32" s="355"/>
      <c r="C32" s="680">
        <v>55.046699720000007</v>
      </c>
      <c r="D32" s="797">
        <v>6.6414090000000003</v>
      </c>
      <c r="E32" s="797"/>
      <c r="F32" s="684">
        <v>6.5127119999999845</v>
      </c>
      <c r="G32" s="680">
        <v>68.200820719999996</v>
      </c>
      <c r="H32" s="349"/>
      <c r="I32" s="680">
        <v>55.975934099999996</v>
      </c>
      <c r="J32" s="798">
        <v>7.0450369999999998</v>
      </c>
      <c r="K32" s="798"/>
      <c r="L32" s="684">
        <v>5.2153330000000002</v>
      </c>
      <c r="M32" s="680">
        <v>68.236304099999998</v>
      </c>
      <c r="N32" s="353"/>
      <c r="O32" s="624">
        <v>-5.2000735485324689E-4</v>
      </c>
      <c r="P32" s="232"/>
      <c r="Q32" s="232"/>
      <c r="R32" s="240"/>
    </row>
    <row r="33" spans="1:18" ht="16.899999999999999" customHeight="1" thickBot="1" x14ac:dyDescent="0.25">
      <c r="A33" s="632" t="s">
        <v>11</v>
      </c>
      <c r="B33" s="633"/>
      <c r="C33" s="686">
        <v>2456.0958326544828</v>
      </c>
      <c r="D33" s="798">
        <v>345.54609847858302</v>
      </c>
      <c r="E33" s="798"/>
      <c r="F33" s="686">
        <v>411.21679096209795</v>
      </c>
      <c r="G33" s="684">
        <v>3212.858722095164</v>
      </c>
      <c r="H33" s="636"/>
      <c r="I33" s="686">
        <v>2318.5800806101611</v>
      </c>
      <c r="J33" s="803">
        <v>310.83221360705795</v>
      </c>
      <c r="K33" s="803"/>
      <c r="L33" s="685">
        <v>437.10419826878092</v>
      </c>
      <c r="M33" s="686">
        <v>3066.5164924860001</v>
      </c>
      <c r="N33" s="637"/>
      <c r="O33" s="638">
        <v>4.7722629233448277E-2</v>
      </c>
      <c r="Q33" s="232"/>
      <c r="R33" s="240"/>
    </row>
    <row r="34" spans="1:18" ht="24.95" customHeight="1" thickBot="1" x14ac:dyDescent="0.25">
      <c r="A34" s="600" t="s">
        <v>55</v>
      </c>
      <c r="B34" s="600"/>
      <c r="C34" s="602">
        <v>4901.2557234517299</v>
      </c>
      <c r="D34" s="799">
        <v>562.40580399744601</v>
      </c>
      <c r="E34" s="799">
        <v>0</v>
      </c>
      <c r="F34" s="602">
        <v>730.90665720003972</v>
      </c>
      <c r="G34" s="682">
        <v>6194.5681846492153</v>
      </c>
      <c r="H34" s="349"/>
      <c r="I34" s="602">
        <v>4716.1752841613088</v>
      </c>
      <c r="J34" s="799">
        <v>513.114050241732</v>
      </c>
      <c r="K34" s="799">
        <v>0</v>
      </c>
      <c r="L34" s="687">
        <v>758.41190525403488</v>
      </c>
      <c r="M34" s="602">
        <v>5987.7012396570753</v>
      </c>
      <c r="N34" s="353"/>
      <c r="O34" s="603">
        <v>3.4548641742851549E-2</v>
      </c>
      <c r="Q34" s="232"/>
      <c r="R34" s="240"/>
    </row>
    <row r="35" spans="1:18" ht="18" customHeight="1" x14ac:dyDescent="0.2">
      <c r="A35" s="639"/>
      <c r="B35" s="640"/>
      <c r="K35" s="805"/>
      <c r="L35" s="806"/>
    </row>
    <row r="36" spans="1:18" ht="18" customHeight="1" x14ac:dyDescent="0.2">
      <c r="A36" s="615" t="s">
        <v>59</v>
      </c>
      <c r="B36" s="615"/>
      <c r="C36" s="615"/>
      <c r="D36" s="615"/>
      <c r="E36" s="615"/>
      <c r="F36" s="255"/>
      <c r="G36" s="255"/>
      <c r="H36" s="255"/>
      <c r="I36" s="255"/>
      <c r="J36" s="255"/>
      <c r="K36" s="255"/>
      <c r="L36" s="255"/>
      <c r="M36" s="255"/>
      <c r="N36" s="255"/>
      <c r="O36" s="255"/>
    </row>
    <row r="37" spans="1:18" ht="18" customHeight="1" thickBot="1" x14ac:dyDescent="0.3">
      <c r="A37" s="616" t="s">
        <v>60</v>
      </c>
      <c r="C37" s="596" t="s">
        <v>216</v>
      </c>
      <c r="D37" s="598" t="s">
        <v>217</v>
      </c>
      <c r="E37" s="599" t="s">
        <v>68</v>
      </c>
    </row>
    <row r="38" spans="1:18" ht="18" customHeight="1" x14ac:dyDescent="0.2">
      <c r="A38" s="676" t="s">
        <v>156</v>
      </c>
      <c r="B38" s="260"/>
      <c r="C38" s="647">
        <v>30708.926545689999</v>
      </c>
      <c r="D38" s="597">
        <v>27387.700730920002</v>
      </c>
      <c r="E38" s="362">
        <v>0.12126705514276415</v>
      </c>
    </row>
    <row r="39" spans="1:18" ht="18" customHeight="1" x14ac:dyDescent="0.2">
      <c r="A39" s="358" t="s">
        <v>192</v>
      </c>
      <c r="B39" s="260"/>
      <c r="C39" s="357">
        <v>3352.7190413565309</v>
      </c>
      <c r="D39" s="648">
        <v>3130.0732534019694</v>
      </c>
      <c r="E39" s="649">
        <v>7.1131174873487524E-2</v>
      </c>
    </row>
    <row r="40" spans="1:18" ht="18" customHeight="1" thickBot="1" x14ac:dyDescent="0.25">
      <c r="A40" s="646" t="s">
        <v>191</v>
      </c>
      <c r="B40" s="260"/>
      <c r="C40" s="651">
        <v>3560.2591423338959</v>
      </c>
      <c r="D40" s="651">
        <v>3274.7015009876636</v>
      </c>
      <c r="E40" s="652">
        <v>8.7201120853337866E-2</v>
      </c>
    </row>
    <row r="41" spans="1:18" ht="18" customHeight="1" thickBot="1" x14ac:dyDescent="0.25">
      <c r="A41" s="653" t="s">
        <v>158</v>
      </c>
      <c r="B41" s="654"/>
      <c r="C41" s="655">
        <v>37621.904729380425</v>
      </c>
      <c r="D41" s="656">
        <v>33792.475485309638</v>
      </c>
      <c r="E41" s="657">
        <v>0.11332195079154617</v>
      </c>
    </row>
    <row r="42" spans="1:18" ht="18" customHeight="1" x14ac:dyDescent="0.2">
      <c r="A42" s="358" t="s">
        <v>138</v>
      </c>
      <c r="B42" s="260"/>
      <c r="C42" s="647">
        <v>5094.122279775368</v>
      </c>
      <c r="D42" s="597">
        <v>3566.8345514451594</v>
      </c>
      <c r="E42" s="645">
        <v>0.4281913574352374</v>
      </c>
    </row>
    <row r="43" spans="1:18" ht="18" customHeight="1" x14ac:dyDescent="0.2">
      <c r="A43" s="621" t="s">
        <v>200</v>
      </c>
      <c r="B43" s="260"/>
      <c r="C43" s="357">
        <v>20124.845252328236</v>
      </c>
      <c r="D43" s="648">
        <v>19293.327136615113</v>
      </c>
      <c r="E43" s="649">
        <v>4.3098741332958435E-2</v>
      </c>
    </row>
    <row r="44" spans="1:18" ht="18" customHeight="1" x14ac:dyDescent="0.2">
      <c r="A44" s="621" t="s">
        <v>159</v>
      </c>
      <c r="B44" s="260"/>
      <c r="C44" s="650">
        <v>1932.0009012180569</v>
      </c>
      <c r="D44" s="648">
        <v>3273.4563352895548</v>
      </c>
      <c r="E44" s="649">
        <v>-0.4097978701013707</v>
      </c>
    </row>
    <row r="45" spans="1:18" ht="18" customHeight="1" thickBot="1" x14ac:dyDescent="0.25">
      <c r="A45" s="358" t="s">
        <v>160</v>
      </c>
      <c r="B45" s="260"/>
      <c r="C45" s="642">
        <v>1305.3506425947771</v>
      </c>
      <c r="D45" s="651">
        <v>1283.3343930520712</v>
      </c>
      <c r="E45" s="652">
        <v>1.7155504957944823E-2</v>
      </c>
    </row>
    <row r="46" spans="1:18" ht="20.45" customHeight="1" thickBot="1" x14ac:dyDescent="0.25">
      <c r="A46" s="658" t="s">
        <v>11</v>
      </c>
      <c r="B46" s="654"/>
      <c r="C46" s="655">
        <v>28456.319075916439</v>
      </c>
      <c r="D46" s="659">
        <v>27416.952416401902</v>
      </c>
      <c r="E46" s="660">
        <v>3.7909635021752042E-2</v>
      </c>
      <c r="G46" s="249"/>
    </row>
    <row r="47" spans="1:18" ht="18.600000000000001" customHeight="1" thickBot="1" x14ac:dyDescent="0.25">
      <c r="A47" s="641" t="s">
        <v>55</v>
      </c>
      <c r="B47" s="604"/>
      <c r="C47" s="605">
        <v>66078.223805296861</v>
      </c>
      <c r="D47" s="643">
        <v>61209.42790171154</v>
      </c>
      <c r="E47" s="644">
        <v>7.9543234931120477E-2</v>
      </c>
      <c r="F47" s="349"/>
    </row>
    <row r="48" spans="1:18" ht="11.1" customHeight="1" x14ac:dyDescent="0.2">
      <c r="C48" s="349"/>
      <c r="D48" s="349"/>
      <c r="E48" s="349"/>
      <c r="F48" s="349"/>
    </row>
    <row r="49" spans="1:5" ht="16.899999999999999" customHeight="1" x14ac:dyDescent="0.2">
      <c r="A49" s="359" t="s">
        <v>201</v>
      </c>
      <c r="C49" s="349"/>
      <c r="D49" s="349"/>
      <c r="E49" s="349"/>
    </row>
    <row r="50" spans="1:5" ht="15.6" customHeight="1" x14ac:dyDescent="0.2">
      <c r="A50" s="385" t="s">
        <v>230</v>
      </c>
    </row>
    <row r="51" spans="1:5" ht="11.1" customHeight="1" x14ac:dyDescent="0.2">
      <c r="A51" s="360"/>
    </row>
    <row r="67" spans="9:9" ht="11.1" customHeight="1" x14ac:dyDescent="0.2">
      <c r="I67" s="731"/>
    </row>
  </sheetData>
  <mergeCells count="30">
    <mergeCell ref="K35:L35"/>
    <mergeCell ref="C23:G23"/>
    <mergeCell ref="A1:O1"/>
    <mergeCell ref="A2:O2"/>
    <mergeCell ref="A4:O4"/>
    <mergeCell ref="I5:M5"/>
    <mergeCell ref="C5:G5"/>
    <mergeCell ref="I23:M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KOF Summary</vt:lpstr>
      <vt:lpstr>Division Summary</vt:lpstr>
      <vt:lpstr>Consolidated Balance</vt:lpstr>
      <vt:lpstr>FEMCO Comercial</vt:lpstr>
      <vt:lpstr>Consolidated Results KOF</vt:lpstr>
      <vt:lpstr>Division MX - CAM</vt:lpstr>
      <vt:lpstr>SA Division</vt:lpstr>
      <vt:lpstr>Macroeconomics</vt:lpstr>
      <vt:lpstr>Volume Q</vt:lpstr>
      <vt:lpstr>Volume YTD</vt:lpstr>
      <vt:lpstr>Volumen YTD</vt:lpstr>
      <vt:lpstr>'Consolidated Balance'!Área_de_impresión</vt:lpstr>
      <vt:lpstr>'Consolidated Results KOF'!Área_de_impresión</vt:lpstr>
      <vt:lpstr>'Division MX - CAM'!Área_de_impresión</vt:lpstr>
      <vt:lpstr>'FEMCO Comercial'!Área_de_impresión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bryan.carlson@kof.com.mx</dc:creator>
  <cp:lastModifiedBy>Aranzabal Stenner, Marene</cp:lastModifiedBy>
  <cp:lastPrinted>2018-07-20T19:35:30Z</cp:lastPrinted>
  <dcterms:created xsi:type="dcterms:W3CDTF">2011-12-21T23:50:30Z</dcterms:created>
  <dcterms:modified xsi:type="dcterms:W3CDTF">2024-02-22T04:04:00Z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