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3/3Q23/15. Formato PR/Financial Statements Valores/"/>
    </mc:Choice>
  </mc:AlternateContent>
  <xr:revisionPtr revIDLastSave="1467" documentId="13_ncr:1_{B8BE107E-A3AF-410E-9575-FC8B043DE4E7}" xr6:coauthVersionLast="47" xr6:coauthVersionMax="47" xr10:uidLastSave="{EF1069D1-CB4D-4D35-B588-DED6DD58EE10}"/>
  <bookViews>
    <workbookView xWindow="-60" yWindow="-60" windowWidth="28920" windowHeight="15720" tabRatio="807" xr2:uid="{00000000-000D-0000-FFFF-FFFF00000000}"/>
  </bookViews>
  <sheets>
    <sheet name="KOF Summary" sheetId="23" r:id="rId1"/>
    <sheet name="Division Summary" sheetId="24" r:id="rId2"/>
    <sheet name="Consolidated Balance" sheetId="21" r:id="rId3"/>
    <sheet name="FEMCO Comercial" sheetId="8" state="hidden" r:id="rId4"/>
    <sheet name="Consolidated Results KOF" sheetId="31" r:id="rId5"/>
    <sheet name="Division MX - CAM" sheetId="22" r:id="rId6"/>
    <sheet name="SA Division" sheetId="26" r:id="rId7"/>
    <sheet name="Macroeconomics" sheetId="27" r:id="rId8"/>
    <sheet name="Volume Q" sheetId="30" r:id="rId9"/>
    <sheet name="Volume YTD" sheetId="35" r:id="rId10"/>
    <sheet name="Volumen YTD" sheetId="34" state="hidden" r:id="rId11"/>
  </sheets>
  <definedNames>
    <definedName name="_xlnm.Print_Area" localSheetId="2">'Consolidated Balance'!$B$2:$K$46</definedName>
    <definedName name="_xlnm.Print_Area" localSheetId="4">'Consolidated Results KOF'!$A$1:$H$41</definedName>
    <definedName name="_xlnm.Print_Area" localSheetId="5">'Division MX - CAM'!$A$1:$H$22</definedName>
    <definedName name="_xlnm.Print_Area" localSheetId="3">'FEMCO Comercial'!$A$1:$O$35</definedName>
    <definedName name="ebitdaprom" localSheetId="2">#REF!,#REF!,#REF!,#REF!,#REF!,#REF!</definedName>
    <definedName name="ebitdaprom" localSheetId="4">#REF!,#REF!,#REF!,#REF!,#REF!,#REF!</definedName>
    <definedName name="ebitdaprom" localSheetId="5">#REF!,#REF!,#REF!,#REF!,#REF!,#REF!</definedName>
    <definedName name="ebitdaprom" localSheetId="10">#REF!,#REF!,#REF!,#REF!,#REF!,#REF!</definedName>
    <definedName name="ebitdaprom">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34" l="1"/>
  <c r="C22" i="34"/>
  <c r="A32" i="34"/>
  <c r="A31" i="34"/>
  <c r="A30" i="34"/>
  <c r="A29" i="34"/>
  <c r="A28" i="34"/>
  <c r="A27" i="34"/>
  <c r="A26" i="34"/>
  <c r="A25" i="34"/>
  <c r="A24" i="34"/>
  <c r="R34" i="8"/>
  <c r="P34" i="8"/>
  <c r="S34" i="8" s="1"/>
  <c r="P7" i="8"/>
  <c r="E6" i="8"/>
  <c r="L6" i="8" s="1"/>
  <c r="C6" i="8"/>
  <c r="J6" i="8" s="1"/>
  <c r="J5" i="8"/>
  <c r="C5" i="8"/>
</calcChain>
</file>

<file path=xl/sharedStrings.xml><?xml version="1.0" encoding="utf-8"?>
<sst xmlns="http://schemas.openxmlformats.org/spreadsheetml/2006/main" count="560" uniqueCount="240">
  <si>
    <t>Total revenues</t>
  </si>
  <si>
    <t>Cost of sales</t>
  </si>
  <si>
    <t>Gross profit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</si>
  <si>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</si>
  <si>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</si>
  <si>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</si>
  <si>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</si>
  <si>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</si>
  <si>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</si>
  <si>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</si>
  <si>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Income from operations</t>
  </si>
  <si>
    <t>South America</t>
  </si>
  <si>
    <t>Information of OXXO Stores</t>
  </si>
  <si>
    <t>Total stores</t>
  </si>
  <si>
    <t>Amortization &amp; other non-cash charges</t>
  </si>
  <si>
    <t>% Var.</t>
  </si>
  <si>
    <t>Net new convenience stores:</t>
  </si>
  <si>
    <t>Other operating expenses (income), net</t>
  </si>
  <si>
    <t>Operative cash flow</t>
  </si>
  <si>
    <t>End-of-period Exchange Rates</t>
  </si>
  <si>
    <t>Year-to-date</t>
  </si>
  <si>
    <t>Last-twelve-months</t>
  </si>
  <si>
    <t xml:space="preserve">vs. Last quarter </t>
  </si>
  <si>
    <t>Interest expense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</si>
  <si>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</si>
  <si>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</si>
  <si>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</si>
  <si>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</si>
  <si>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</si>
  <si>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</si>
  <si>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Interest income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</si>
  <si>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</si>
  <si>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</si>
  <si>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</si>
  <si>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U.S. Dollars</t>
  </si>
  <si>
    <r>
      <t xml:space="preserve">(A)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</t>
    </r>
  </si>
  <si>
    <t>Mexican Pesos</t>
  </si>
  <si>
    <t>Colombian Pesos</t>
  </si>
  <si>
    <t>Brazilian Reals</t>
  </si>
  <si>
    <t xml:space="preserve">Currency </t>
  </si>
  <si>
    <t>Debt Maturity Profile</t>
  </si>
  <si>
    <t>FY 2018</t>
  </si>
  <si>
    <t>Δ%</t>
  </si>
  <si>
    <t>Total Revenues</t>
  </si>
  <si>
    <t xml:space="preserve">Gross Profit </t>
  </si>
  <si>
    <t>Operating Income</t>
  </si>
  <si>
    <t>Consolidated</t>
  </si>
  <si>
    <t xml:space="preserve"> </t>
  </si>
  <si>
    <t>Expressed in millions of Mexican pesos</t>
  </si>
  <si>
    <t>Operating income</t>
  </si>
  <si>
    <t>Change vs. same period of last year</t>
  </si>
  <si>
    <t>Sparkling</t>
  </si>
  <si>
    <t>Stills</t>
  </si>
  <si>
    <t>Total</t>
  </si>
  <si>
    <t>Volume</t>
  </si>
  <si>
    <t>TOTAL</t>
  </si>
  <si>
    <t xml:space="preserve">Transactions </t>
  </si>
  <si>
    <t>Average Rate</t>
  </si>
  <si>
    <t>Total Debt</t>
  </si>
  <si>
    <t>Revenues</t>
  </si>
  <si>
    <t>Expressed in million Mexican Pesos</t>
  </si>
  <si>
    <r>
      <t xml:space="preserve">Water </t>
    </r>
    <r>
      <rPr>
        <vertAlign val="superscript"/>
        <sz val="10.5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</si>
  <si>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0.5"/>
        <color rgb="FFC00000"/>
        <rFont val="Calibri"/>
        <family val="2"/>
        <scheme val="minor"/>
      </rPr>
      <t>(2)</t>
    </r>
  </si>
  <si>
    <t>YoY</t>
  </si>
  <si>
    <t xml:space="preserve">Average price per unit case </t>
  </si>
  <si>
    <t>NA</t>
  </si>
  <si>
    <t>Mexico &amp; Central America</t>
  </si>
  <si>
    <t xml:space="preserve">MEXICO &amp; CENTRAL AMERICA DIVISION RESULTS </t>
  </si>
  <si>
    <t>Δ %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</si>
  <si>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Excludes water presentations larger than 5.0 Lt ; includes flavored water</t>
    </r>
  </si>
  <si>
    <r>
      <rPr>
        <i/>
        <vertAlign val="superscript"/>
        <sz val="9"/>
        <color theme="1"/>
        <rFont val="Calibri"/>
        <family val="2"/>
        <scheme val="minor"/>
      </rPr>
      <t>(2)</t>
    </r>
    <r>
      <rPr>
        <i/>
        <sz val="9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</si>
  <si>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r>
      <t xml:space="preserve">FY 2017 </t>
    </r>
    <r>
      <rPr>
        <b/>
        <vertAlign val="superscript"/>
        <sz val="10.5"/>
        <color rgb="FF393943"/>
        <rFont val="Calibri"/>
        <family val="2"/>
        <scheme val="minor"/>
      </rPr>
      <t>(3)</t>
    </r>
  </si>
  <si>
    <r>
      <rPr>
        <i/>
        <vertAlign val="superscript"/>
        <sz val="9"/>
        <color theme="1"/>
        <rFont val="Calibri"/>
        <family val="2"/>
        <scheme val="minor"/>
      </rPr>
      <t>(3)</t>
    </r>
    <r>
      <rPr>
        <i/>
        <sz val="9"/>
        <color theme="1"/>
        <rFont val="Calibri"/>
        <family val="2"/>
        <scheme val="minor"/>
      </rPr>
      <t xml:space="preserve"> Volume, transactions and revenues for FY 2017 are re-presented excluding the Philippines.</t>
    </r>
  </si>
  <si>
    <r>
      <rPr>
        <i/>
        <vertAlign val="superscript"/>
        <sz val="9"/>
        <color theme="1"/>
        <rFont val="Calibri"/>
        <family val="2"/>
        <scheme val="minor"/>
      </rPr>
      <t>(4)</t>
    </r>
    <r>
      <rPr>
        <i/>
        <sz val="9"/>
        <color theme="1"/>
        <rFont val="Calibri"/>
        <family val="2"/>
        <scheme val="minor"/>
      </rPr>
      <t xml:space="preserve"> Brazil includes beer revenues of Ps. 13,848.5 million for 2018 and Ps. 12,608.1million for the same period of the previous year. </t>
    </r>
  </si>
  <si>
    <t>CONSOLIDATED BALANCE SHEET</t>
  </si>
  <si>
    <t>COCA-COLA FEMSA</t>
  </si>
  <si>
    <t>Assets</t>
  </si>
  <si>
    <t>Liabilities &amp; Equity</t>
  </si>
  <si>
    <t>Debt Mix</t>
  </si>
  <si>
    <t xml:space="preserve">MEXICO &amp; CENTRAL AMERICA DIVISION </t>
  </si>
  <si>
    <t>SOUTH AMERICA DIVISION</t>
  </si>
  <si>
    <t>% of Rev.</t>
  </si>
  <si>
    <t>RESULTS OF OPERATIONS</t>
  </si>
  <si>
    <t>MACROECONOMIC INFORMATION</t>
  </si>
  <si>
    <t>Quarterly Exchange Rate                                             (Local Currency per USD)</t>
  </si>
  <si>
    <t>Closing Exchange Rate                                         (Local Currency per USD)</t>
  </si>
  <si>
    <t>Closing Exchange Rate                                                   (Local Currency per USD)</t>
  </si>
  <si>
    <t>FULL YEAR- VOLUME, TRANSACTIONS &amp; REVENUES</t>
  </si>
  <si>
    <t>CONSOLIDATED INCOME STATEMENT</t>
  </si>
  <si>
    <t>Panama</t>
  </si>
  <si>
    <r>
      <t xml:space="preserve">Millions of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</si>
  <si>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LTM</t>
  </si>
  <si>
    <t>Net revenues</t>
  </si>
  <si>
    <t>Other operating revenues</t>
  </si>
  <si>
    <t>Cost of goods sold</t>
  </si>
  <si>
    <t>Operating expenses</t>
  </si>
  <si>
    <t>Other operative expenses, net</t>
  </si>
  <si>
    <t>Other non operative expenses, net</t>
  </si>
  <si>
    <t>Market value (gain) loss on financial instruments</t>
  </si>
  <si>
    <t>Comprehensive financing result</t>
  </si>
  <si>
    <t>Income before taxes</t>
  </si>
  <si>
    <t>Income taxes</t>
  </si>
  <si>
    <t>Result of discontinued operations</t>
  </si>
  <si>
    <t>Consolidated net income</t>
  </si>
  <si>
    <t>Net income attributable to equity holders of the company</t>
  </si>
  <si>
    <t>Non-controlling interest</t>
  </si>
  <si>
    <t>Amortization and other operative non-cash charges</t>
  </si>
  <si>
    <t xml:space="preserve">SOUTH AMERICA DIVISION RESULTS 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</si>
  <si>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Average exchange rate for each period computed with the average exchange rate of each month.</t>
    </r>
  </si>
  <si>
    <t>Equity</t>
  </si>
  <si>
    <t xml:space="preserve">Volume </t>
  </si>
  <si>
    <t xml:space="preserve">Transactions  </t>
  </si>
  <si>
    <t>Water</t>
  </si>
  <si>
    <t xml:space="preserve">Water </t>
  </si>
  <si>
    <r>
      <t>Operative equity method (gain) loss in associates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</si>
  <si>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Transactions (million transactions) </t>
  </si>
  <si>
    <r>
      <t>Volume (million unit cases)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</si>
  <si>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Total Revenues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</si>
  <si>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Volume (million unit cases)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</si>
  <si>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Total revenues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</si>
  <si>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>Operative equity method (gain) loss in associates</t>
    </r>
    <r>
      <rPr>
        <vertAlign val="superscript"/>
        <sz val="8"/>
        <color indexed="8"/>
        <rFont val="Calibri"/>
        <family val="2"/>
        <scheme val="minor"/>
      </rPr>
      <t>(3)</t>
    </r>
  </si>
  <si>
    <t>Majority Net Income</t>
  </si>
  <si>
    <r>
      <t xml:space="preserve">% Total Debt </t>
    </r>
    <r>
      <rPr>
        <i/>
        <vertAlign val="superscript"/>
        <sz val="12"/>
        <rFont val="Calibri"/>
        <family val="2"/>
        <scheme val="minor"/>
      </rPr>
      <t xml:space="preserve">(1) </t>
    </r>
  </si>
  <si>
    <r>
      <t xml:space="preserve">% Interest Rate Floating </t>
    </r>
    <r>
      <rPr>
        <i/>
        <vertAlign val="superscript"/>
        <sz val="12"/>
        <rFont val="Calibri"/>
        <family val="2"/>
        <scheme val="minor"/>
      </rPr>
      <t>(1) 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</si>
  <si>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After giving effect to cross- currency swaps.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</si>
  <si>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Calculated by weighting each year´s outstanding debt balance mix.</t>
    </r>
  </si>
  <si>
    <r>
      <t xml:space="preserve">Net debt including effect of hedges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</si>
  <si>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Capitalization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</si>
  <si>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Net debt = total debt - cash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</si>
  <si>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After giving effect to cross-currency swaps.</t>
    </r>
  </si>
  <si>
    <r>
      <t xml:space="preserve">Water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</si>
  <si>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</si>
  <si>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Excludes water presentations larger than 5.0 Lt ; includes flavored water.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</si>
  <si>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</si>
  <si>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t>Δ% Reported</t>
  </si>
  <si>
    <t>Financial Ratios</t>
  </si>
  <si>
    <t>QUARTERLY- VOLUME, TRANSACTIONS &amp; REVENUES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</si>
  <si>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Source: inflation estimated by the company based on historic publications from the Central Bank of each country.</t>
    </r>
  </si>
  <si>
    <t>México</t>
  </si>
  <si>
    <t>Colombia</t>
  </si>
  <si>
    <t>Brasil</t>
  </si>
  <si>
    <t>Current Assets</t>
  </si>
  <si>
    <t>Intangible assets and other assets</t>
  </si>
  <si>
    <t>Current Liabilities</t>
  </si>
  <si>
    <t>Non-Current Assets</t>
  </si>
  <si>
    <t>Non-Current Liabilities</t>
  </si>
  <si>
    <r>
      <rPr>
        <b/>
        <sz val="10"/>
        <color indexed="8"/>
        <rFont val="Calibri"/>
        <family val="2"/>
        <scheme val="minor"/>
      </rPr>
      <t>Operating income</t>
    </r>
    <r>
      <rPr>
        <vertAlign val="superscript"/>
        <sz val="10"/>
        <color indexed="8"/>
        <rFont val="Calibri"/>
        <family val="2"/>
        <scheme val="minor"/>
      </rPr>
      <t xml:space="preserve"> (4)</t>
    </r>
  </si>
  <si>
    <r>
      <rPr>
        <b/>
        <sz val="10"/>
        <color indexed="8"/>
        <rFont val="Calibri"/>
        <family val="2"/>
        <scheme val="minor"/>
      </rPr>
      <t>Operating income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</si>
  <si>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Loss (gain) on monetary position in inflationary subsidiaries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</si>
  <si>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</si>
  <si>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t>As Reported</t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</si>
  <si>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</si>
  <si>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Operating income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</si>
  <si>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Non Operative equity method (gain) loss in associates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</si>
  <si>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Operating income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</si>
  <si>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(4)</t>
    </r>
  </si>
  <si>
    <t>Depreciation, amortization &amp; other operating non-cash charges</t>
  </si>
  <si>
    <t>Mexico</t>
  </si>
  <si>
    <t>Central America</t>
  </si>
  <si>
    <t>Mexico and Central America</t>
  </si>
  <si>
    <t>Argentina</t>
  </si>
  <si>
    <t>Uruguay</t>
  </si>
  <si>
    <t>Venezuela</t>
  </si>
  <si>
    <t xml:space="preserve"> -</t>
  </si>
  <si>
    <t>-</t>
  </si>
  <si>
    <t>Brazil</t>
  </si>
  <si>
    <t xml:space="preserve"> - </t>
  </si>
  <si>
    <t>Brazil (4)</t>
  </si>
  <si>
    <t>Cash, cash equivalents and marketable securities</t>
  </si>
  <si>
    <t>Total accounts receivable</t>
  </si>
  <si>
    <t>Inventories</t>
  </si>
  <si>
    <t>Other current assets</t>
  </si>
  <si>
    <t>Total current assets</t>
  </si>
  <si>
    <t>Property, plant and equipment</t>
  </si>
  <si>
    <t>Accumulated depreciation</t>
  </si>
  <si>
    <t>Total property, plant and equipment, net</t>
  </si>
  <si>
    <t>Right of use assets</t>
  </si>
  <si>
    <t>Investment in shares</t>
  </si>
  <si>
    <t>Other non-current assets</t>
  </si>
  <si>
    <t>Total Assets</t>
  </si>
  <si>
    <t>Short-term bank loans and notes payable</t>
  </si>
  <si>
    <t>Suppliers</t>
  </si>
  <si>
    <t>Short-term leasing Liabilities</t>
  </si>
  <si>
    <t>Other current liabilities</t>
  </si>
  <si>
    <t>Total current liabilities</t>
  </si>
  <si>
    <t>Long-term bank loans and notes payable</t>
  </si>
  <si>
    <t>Long Term Leasing Liabilities</t>
  </si>
  <si>
    <t>Other long-term liabilities</t>
  </si>
  <si>
    <t>Total liabilities</t>
  </si>
  <si>
    <t>Total controlling interest</t>
  </si>
  <si>
    <t>Total equity</t>
  </si>
  <si>
    <t>Total Liabilities and Equity</t>
  </si>
  <si>
    <t>CAM South</t>
  </si>
  <si>
    <t>Guatemala</t>
  </si>
  <si>
    <t xml:space="preserve"> Dec-22</t>
  </si>
  <si>
    <t>FY 2022</t>
  </si>
  <si>
    <r>
      <t xml:space="preserve">Δ% Comparable </t>
    </r>
    <r>
      <rPr>
        <b/>
        <vertAlign val="superscript"/>
        <sz val="8"/>
        <color rgb="FF40404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</si>
  <si>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9"/>
        <color rgb="FF404040"/>
        <rFont val="Calibri"/>
        <family val="2"/>
        <scheme val="minor"/>
      </rPr>
      <t>(6)</t>
    </r>
  </si>
  <si>
    <r>
      <t xml:space="preserve">Inflation </t>
    </r>
    <r>
      <rPr>
        <b/>
        <vertAlign val="superscript"/>
        <sz val="10"/>
        <color theme="0"/>
        <rFont val="Trebuchet MS"/>
        <family val="2"/>
      </rPr>
      <t>(1)</t>
    </r>
  </si>
  <si>
    <r>
      <t xml:space="preserve">Average Exchange Rates for each period </t>
    </r>
    <r>
      <rPr>
        <b/>
        <vertAlign val="superscript"/>
        <sz val="9"/>
        <color theme="0"/>
        <rFont val="Trebuchet MS"/>
        <family val="2"/>
      </rPr>
      <t>(2)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</si>
  <si>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Total debt / (total debt + shareholders' equity)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</si>
  <si>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(5)</t>
    </r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</si>
  <si>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Volume and transactions in Brazil do not include beer</t>
    </r>
  </si>
  <si>
    <r>
      <t xml:space="preserve">Mexico </t>
    </r>
    <r>
      <rPr>
        <vertAlign val="superscript"/>
        <sz val="12"/>
        <rFont val="Calibri"/>
        <family val="2"/>
        <scheme val="minor"/>
      </rPr>
      <t>(3)</t>
    </r>
  </si>
  <si>
    <t>Jun-23</t>
  </si>
  <si>
    <t>Jun-22</t>
  </si>
  <si>
    <t>YTD 2023</t>
  </si>
  <si>
    <t>YTD 2022</t>
  </si>
  <si>
    <t>YTD</t>
  </si>
  <si>
    <t>YTD 23</t>
  </si>
  <si>
    <t>YTD 22</t>
  </si>
  <si>
    <t>YTD- VOLUME, TRANSACTIONS &amp; REVENUES</t>
  </si>
  <si>
    <r>
      <t>CAPEX</t>
    </r>
    <r>
      <rPr>
        <vertAlign val="superscript"/>
        <sz val="8"/>
        <rFont val="Calibri"/>
        <family val="2"/>
        <scheme val="minor"/>
      </rPr>
      <t>(8)</t>
    </r>
  </si>
  <si>
    <t>Year to Date Exchange Rate                                             (Local Currency per USD)</t>
  </si>
  <si>
    <t>FINANCIAL SUMMARY FOR THE THIRD QUARTER RESULTS</t>
  </si>
  <si>
    <t>3Q23</t>
  </si>
  <si>
    <t>3Q 2023</t>
  </si>
  <si>
    <t>3Q 2022</t>
  </si>
  <si>
    <t xml:space="preserve">CONSOLIDATED THIRD QUARTER RESULTS </t>
  </si>
  <si>
    <t xml:space="preserve">CONSOLIDATED FIRST NINE MONTHS RESULTS </t>
  </si>
  <si>
    <r>
      <t xml:space="preserve">Adj. EBITDA </t>
    </r>
    <r>
      <rPr>
        <vertAlign val="superscript"/>
        <sz val="10"/>
        <rFont val="Calibri"/>
        <family val="2"/>
        <scheme val="minor"/>
      </rPr>
      <t>(2)</t>
    </r>
  </si>
  <si>
    <t xml:space="preserve"> Sep-23</t>
  </si>
  <si>
    <t xml:space="preserve">        September 30, 2023</t>
  </si>
  <si>
    <t>For the Third Quarter of:</t>
  </si>
  <si>
    <t>For the First Nine Months of:</t>
  </si>
  <si>
    <r>
      <t xml:space="preserve">Adj. EBITDA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</si>
  <si>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Adj. EBITDA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</si>
  <si>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>Adj. EBITDA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(4)(5)</t>
    </r>
  </si>
  <si>
    <t>3Q22</t>
  </si>
  <si>
    <t>Sep-23</t>
  </si>
  <si>
    <t>Sep-22</t>
  </si>
  <si>
    <r>
      <rPr>
        <i/>
        <vertAlign val="superscript"/>
        <sz val="10"/>
        <rFont val="Calibri"/>
        <family val="2"/>
        <scheme val="minor"/>
      </rPr>
      <t>(5)</t>
    </r>
    <r>
      <rPr>
        <i/>
        <sz val="10"/>
        <rFont val="Calibri"/>
        <family val="2"/>
        <scheme val="minor"/>
      </rPr>
      <t xml:space="preserve"> Brazil includes beer revenues of Ps. 1,421.6 million for the third quarter of 2023 and Ps.1,325.2 million for the same period of the previous year. </t>
    </r>
  </si>
  <si>
    <r>
      <rPr>
        <i/>
        <vertAlign val="superscript"/>
        <sz val="10"/>
        <rFont val="Calibri"/>
        <family val="2"/>
        <scheme val="minor"/>
      </rPr>
      <t>(5)</t>
    </r>
    <r>
      <rPr>
        <i/>
        <sz val="10"/>
        <rFont val="Calibri"/>
        <family val="2"/>
        <scheme val="minor"/>
      </rPr>
      <t xml:space="preserve"> Brazil includes beer revenues of Ps. 4,382.5 million for the first six months of 2023 and Ps. 3,857.5 million for the same period of the previous year. </t>
    </r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</si>
  <si>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Includes 16.6 million unit cases corresponding to the acquisition of Cristal from Embotelladoras Bepensa</t>
    </r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</si>
  <si>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Includes 49.2 million unit cases corresponding to the acquisition of Cristal from Embotelladoras Bepensa</t>
    </r>
  </si>
  <si>
    <r>
      <t xml:space="preserve">Net debt including effect of hedges / Adj.EBITDA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</si>
  <si>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Adj. EBITDA/ Interest expense, net </t>
    </r>
    <r>
      <rPr>
        <vertAlign val="superscript"/>
        <sz val="12"/>
        <color rgb="FF000000"/>
        <rFont val="Calibri"/>
        <family val="2"/>
        <scheme val="minor"/>
      </rPr>
      <t>(1)</t>
    </r>
  </si>
  <si>
    <t>Adj. EBITDA &amp; CAPEX</t>
  </si>
  <si>
    <t>Costa Rica</t>
  </si>
  <si>
    <t>Nicaragua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</si>
</sst>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[$-409]mmm\-yy;@"/>
    <numFmt numFmtId="171" formatCode="#,##0.0_);\(#,##0.0\)"/>
    <numFmt numFmtId="172" formatCode="0.0%;\(0.0%\)"/>
  </numFmts>
  <fonts count="116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8"/>
      <color rgb="FF850026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sz val="8"/>
      <color rgb="FF393943"/>
      <name val="Calibri"/>
      <family val="2"/>
    </font>
    <font>
      <sz val="7.7"/>
      <name val="Calibri"/>
      <family val="2"/>
    </font>
    <font>
      <sz val="7"/>
      <name val="Calibri"/>
      <family val="2"/>
    </font>
    <font>
      <sz val="10"/>
      <name val="Calibri"/>
      <family val="2"/>
      <scheme val="minor"/>
    </font>
    <font>
      <b/>
      <sz val="8"/>
      <color rgb="FFC00000"/>
      <name val="Calibri"/>
      <family val="2"/>
      <scheme val="minor"/>
    </font>
    <font>
      <vertAlign val="superscript"/>
      <sz val="10.5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9"/>
      <color indexed="12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.5"/>
      <color rgb="FF393943"/>
      <name val="Calibri"/>
      <family val="2"/>
      <scheme val="minor"/>
    </font>
    <font>
      <b/>
      <vertAlign val="superscript"/>
      <sz val="10.5"/>
      <color rgb="FF39394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.5"/>
      <color rgb="FFC0000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2"/>
      <color rgb="FF404040"/>
      <name val="Calibri"/>
      <family val="2"/>
      <scheme val="minor"/>
    </font>
    <font>
      <b/>
      <sz val="8"/>
      <color rgb="FF404040"/>
      <name val="Calibri"/>
      <family val="2"/>
      <scheme val="minor"/>
    </font>
    <font>
      <b/>
      <vertAlign val="superscript"/>
      <sz val="8"/>
      <color rgb="FF404040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vertAlign val="superscript"/>
      <sz val="9"/>
      <color rgb="FF404040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  <font>
      <b/>
      <sz val="8"/>
      <color theme="0"/>
      <name val="Trebuchet MS"/>
      <family val="2"/>
    </font>
    <font>
      <b/>
      <sz val="12"/>
      <color theme="0"/>
      <name val="Trade Gothic Next"/>
      <family val="2"/>
    </font>
    <font>
      <b/>
      <sz val="14"/>
      <color theme="0"/>
      <name val="Trebuchet MS"/>
      <family val="2"/>
    </font>
    <font>
      <b/>
      <sz val="9"/>
      <color theme="0"/>
      <name val="Trebuchet MS"/>
      <family val="2"/>
    </font>
    <font>
      <b/>
      <vertAlign val="superscript"/>
      <sz val="10"/>
      <color theme="0"/>
      <name val="Trebuchet MS"/>
      <family val="2"/>
    </font>
    <font>
      <b/>
      <vertAlign val="superscript"/>
      <sz val="9"/>
      <color theme="0"/>
      <name val="Trebuchet MS"/>
      <family val="2"/>
    </font>
    <font>
      <b/>
      <sz val="12"/>
      <color indexed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/>
      <diagonal/>
    </border>
    <border>
      <left/>
      <right/>
      <top style="thin">
        <color rgb="FF404040"/>
      </top>
      <bottom style="thin">
        <color rgb="FF404040"/>
      </bottom>
      <diagonal/>
    </border>
    <border>
      <left/>
      <right/>
      <top style="thin">
        <color rgb="FF404040"/>
      </top>
      <bottom style="medium">
        <color rgb="FFC00000"/>
      </bottom>
      <diagonal/>
    </border>
    <border>
      <left/>
      <right/>
      <top style="thin">
        <color rgb="FF404040"/>
      </top>
      <bottom style="medium">
        <color rgb="FF404040"/>
      </bottom>
      <diagonal/>
    </border>
    <border>
      <left/>
      <right/>
      <top/>
      <bottom style="medium">
        <color rgb="FF404040"/>
      </bottom>
      <diagonal/>
    </border>
    <border>
      <left/>
      <right/>
      <top style="medium">
        <color rgb="FFC00000"/>
      </top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/>
      <bottom style="thin">
        <color rgb="FF404040"/>
      </bottom>
      <diagonal/>
    </border>
    <border>
      <left/>
      <right/>
      <top/>
      <bottom style="dotted">
        <color rgb="FFC00000"/>
      </bottom>
      <diagonal/>
    </border>
    <border>
      <left/>
      <right/>
      <top style="dotted">
        <color rgb="FFC00000"/>
      </top>
      <bottom style="thin">
        <color rgb="FF40404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 style="thin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rgb="FF40404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dotted">
        <color rgb="FFC00000"/>
      </top>
      <bottom style="medium">
        <color rgb="FF40404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rgb="FFC00000"/>
      </bottom>
      <diagonal/>
    </border>
    <border>
      <left/>
      <right/>
      <top style="thin">
        <color rgb="FF404040"/>
      </top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40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9">
    <xf numFmtId="0" fontId="0" fillId="0" borderId="0" xfId="0"/>
    <xf numFmtId="0" fontId="10" fillId="2" borderId="0" xfId="0" applyFont="1" applyFill="1" applyAlignment="1">
      <alignment wrapText="1" shrinkToFit="1"/>
    </xf>
    <xf numFmtId="0" fontId="12" fillId="2" borderId="0" xfId="0" applyFont="1" applyFill="1" applyBorder="1" applyAlignment="1">
      <alignment horizontal="centerContinuous" vertical="center" wrapText="1" shrinkToFit="1"/>
    </xf>
    <xf numFmtId="0" fontId="10" fillId="2" borderId="0" xfId="0" applyFont="1" applyFill="1" applyAlignment="1">
      <alignment vertical="center" wrapText="1" shrinkToFit="1"/>
    </xf>
    <xf numFmtId="0" fontId="12" fillId="2" borderId="0" xfId="0" applyFont="1" applyFill="1" applyAlignment="1">
      <alignment horizontal="right" vertical="center" wrapText="1" shrinkToFit="1"/>
    </xf>
    <xf numFmtId="0" fontId="12" fillId="2" borderId="0" xfId="0" applyFont="1" applyFill="1" applyBorder="1" applyAlignment="1">
      <alignment horizontal="right" vertical="center" wrapText="1" shrinkToFit="1"/>
    </xf>
    <xf numFmtId="0" fontId="12" fillId="2" borderId="0" xfId="0" applyFont="1" applyFill="1" applyAlignment="1">
      <alignment horizontal="centerContinuous" vertical="center" wrapText="1"/>
    </xf>
    <xf numFmtId="0" fontId="12" fillId="2" borderId="0" xfId="3" quotePrefix="1" applyFont="1" applyFill="1" applyBorder="1" applyAlignment="1">
      <alignment horizontal="left" vertical="center" wrapText="1"/>
    </xf>
    <xf numFmtId="0" fontId="12" fillId="2" borderId="0" xfId="3" quotePrefix="1" applyFont="1" applyFill="1" applyBorder="1" applyAlignment="1">
      <alignment horizontal="left" vertical="center" wrapText="1" shrinkToFit="1"/>
    </xf>
    <xf numFmtId="0" fontId="12" fillId="2" borderId="0" xfId="3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vertical="center" wrapText="1" shrinkToFit="1"/>
    </xf>
    <xf numFmtId="166" fontId="10" fillId="2" borderId="0" xfId="1" applyNumberFormat="1" applyFont="1" applyFill="1" applyBorder="1" applyAlignment="1">
      <alignment horizontal="right" vertical="center" wrapText="1" shrinkToFit="1"/>
    </xf>
    <xf numFmtId="166" fontId="10" fillId="7" borderId="1" xfId="1" applyNumberFormat="1" applyFont="1" applyFill="1" applyBorder="1" applyAlignment="1">
      <alignment horizontal="right" vertical="center" wrapText="1" shrinkToFit="1"/>
    </xf>
    <xf numFmtId="166" fontId="10" fillId="7" borderId="0" xfId="1" applyNumberFormat="1" applyFont="1" applyFill="1" applyBorder="1" applyAlignment="1">
      <alignment horizontal="right" vertical="center" wrapText="1" shrinkToFit="1"/>
    </xf>
    <xf numFmtId="0" fontId="10" fillId="2" borderId="0" xfId="0" applyFont="1" applyFill="1" applyBorder="1" applyAlignment="1">
      <alignment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166" fontId="12" fillId="7" borderId="0" xfId="1" applyNumberFormat="1" applyFont="1" applyFill="1" applyBorder="1" applyAlignment="1">
      <alignment horizontal="right" vertical="center" wrapText="1" shrinkToFit="1"/>
    </xf>
    <xf numFmtId="0" fontId="15" fillId="3" borderId="0" xfId="0" applyFont="1" applyFill="1" applyBorder="1" applyAlignment="1">
      <alignment vertical="center" wrapText="1" shrinkToFit="1"/>
    </xf>
    <xf numFmtId="167" fontId="19" fillId="2" borderId="0" xfId="2" applyNumberFormat="1" applyFont="1" applyFill="1" applyBorder="1" applyAlignment="1">
      <alignment horizontal="right" vertical="center" wrapText="1" shrinkToFit="1"/>
    </xf>
    <xf numFmtId="165" fontId="15" fillId="2" borderId="0" xfId="1" applyNumberFormat="1" applyFont="1" applyFill="1" applyBorder="1" applyAlignment="1">
      <alignment horizontal="right" vertical="center" wrapText="1" shrinkToFit="1"/>
    </xf>
    <xf numFmtId="166" fontId="9" fillId="2" borderId="0" xfId="1" applyNumberFormat="1" applyFont="1" applyFill="1" applyBorder="1" applyAlignment="1">
      <alignment horizontal="right" vertical="center" wrapText="1" shrinkToFit="1"/>
    </xf>
    <xf numFmtId="0" fontId="12" fillId="2" borderId="0" xfId="3" applyFont="1" applyFill="1" applyBorder="1" applyAlignment="1">
      <alignment horizontal="left" vertical="center" wrapText="1"/>
    </xf>
    <xf numFmtId="166" fontId="10" fillId="2" borderId="3" xfId="1" applyNumberFormat="1" applyFont="1" applyFill="1" applyBorder="1" applyAlignment="1">
      <alignment horizontal="right" vertical="center" wrapText="1" shrinkToFit="1"/>
    </xf>
    <xf numFmtId="166" fontId="10" fillId="7" borderId="3" xfId="1" applyNumberFormat="1" applyFont="1" applyFill="1" applyBorder="1" applyAlignment="1">
      <alignment horizontal="right" vertical="center" wrapText="1" shrinkToFit="1"/>
    </xf>
    <xf numFmtId="166" fontId="10" fillId="2" borderId="4" xfId="1" applyNumberFormat="1" applyFont="1" applyFill="1" applyBorder="1" applyAlignment="1">
      <alignment horizontal="right" vertical="center" wrapText="1" shrinkToFit="1"/>
    </xf>
    <xf numFmtId="166" fontId="10" fillId="7" borderId="5" xfId="1" applyNumberFormat="1" applyFont="1" applyFill="1" applyBorder="1" applyAlignment="1">
      <alignment horizontal="right" vertical="center" wrapText="1" shrinkToFit="1"/>
    </xf>
    <xf numFmtId="0" fontId="20" fillId="0" borderId="0" xfId="0" applyFont="1" applyFill="1" applyBorder="1" applyAlignment="1">
      <alignment vertical="center" wrapText="1" shrinkToFit="1"/>
    </xf>
    <xf numFmtId="166" fontId="9" fillId="2" borderId="0" xfId="1" applyNumberFormat="1" applyFont="1" applyFill="1" applyBorder="1" applyAlignment="1">
      <alignment horizontal="centerContinuous" vertical="center"/>
    </xf>
    <xf numFmtId="0" fontId="10" fillId="2" borderId="0" xfId="0" applyFont="1" applyFill="1"/>
    <xf numFmtId="0" fontId="10" fillId="2" borderId="0" xfId="0" applyFont="1" applyFill="1" applyBorder="1"/>
    <xf numFmtId="0" fontId="2" fillId="2" borderId="0" xfId="0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7" fontId="10" fillId="2" borderId="0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Continuous" vertical="center"/>
    </xf>
    <xf numFmtId="0" fontId="12" fillId="2" borderId="0" xfId="0" applyFont="1" applyFill="1" applyBorder="1" applyAlignment="1">
      <alignment horizontal="centerContinuous" vertical="center"/>
    </xf>
    <xf numFmtId="165" fontId="9" fillId="2" borderId="0" xfId="0" applyNumberFormat="1" applyFont="1" applyFill="1" applyBorder="1" applyAlignment="1">
      <alignment horizontal="centerContinuous" vertical="center"/>
    </xf>
    <xf numFmtId="166" fontId="10" fillId="3" borderId="0" xfId="1" applyNumberFormat="1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0" fillId="2" borderId="0" xfId="3" applyFont="1" applyFill="1" applyBorder="1" applyAlignment="1">
      <alignment vertical="center" wrapText="1"/>
    </xf>
    <xf numFmtId="166" fontId="10" fillId="3" borderId="0" xfId="1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vertical="center" wrapText="1" shrinkToFit="1"/>
    </xf>
    <xf numFmtId="0" fontId="10" fillId="2" borderId="0" xfId="3" applyFont="1" applyFill="1" applyBorder="1" applyAlignment="1">
      <alignment vertical="center" wrapText="1" shrinkToFit="1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65" fontId="15" fillId="2" borderId="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 wrapText="1" shrinkToFit="1"/>
    </xf>
    <xf numFmtId="0" fontId="10" fillId="0" borderId="5" xfId="0" applyFont="1" applyFill="1" applyBorder="1" applyAlignment="1">
      <alignment vertical="center"/>
    </xf>
    <xf numFmtId="165" fontId="10" fillId="3" borderId="0" xfId="1" applyNumberFormat="1" applyFont="1" applyFill="1" applyBorder="1"/>
    <xf numFmtId="0" fontId="10" fillId="2" borderId="0" xfId="3" applyFont="1" applyFill="1" applyBorder="1" applyAlignment="1">
      <alignment horizontal="left" wrapText="1"/>
    </xf>
    <xf numFmtId="166" fontId="15" fillId="3" borderId="0" xfId="1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0" fillId="3" borderId="0" xfId="3" applyFont="1" applyFill="1" applyAlignment="1">
      <alignment vertical="center"/>
    </xf>
    <xf numFmtId="0" fontId="28" fillId="3" borderId="0" xfId="0" applyFont="1" applyFill="1" applyBorder="1" applyAlignment="1">
      <alignment vertical="center"/>
    </xf>
    <xf numFmtId="0" fontId="9" fillId="3" borderId="0" xfId="6" applyFont="1" applyFill="1" applyBorder="1" applyAlignment="1">
      <alignment vertical="center"/>
    </xf>
    <xf numFmtId="165" fontId="10" fillId="3" borderId="0" xfId="1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22" fillId="2" borderId="0" xfId="3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165" fontId="26" fillId="2" borderId="0" xfId="0" applyNumberFormat="1" applyFont="1" applyFill="1" applyAlignment="1">
      <alignment vertical="center"/>
    </xf>
    <xf numFmtId="0" fontId="22" fillId="2" borderId="0" xfId="3" applyFont="1" applyFill="1" applyBorder="1" applyAlignment="1">
      <alignment horizontal="right" vertical="center"/>
    </xf>
    <xf numFmtId="0" fontId="20" fillId="6" borderId="0" xfId="0" applyFont="1" applyFill="1" applyBorder="1" applyAlignment="1">
      <alignment vertical="center" wrapText="1" shrinkToFit="1"/>
    </xf>
    <xf numFmtId="0" fontId="28" fillId="3" borderId="5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 wrapText="1" shrinkToFit="1"/>
    </xf>
    <xf numFmtId="0" fontId="22" fillId="2" borderId="0" xfId="0" applyFont="1" applyFill="1" applyBorder="1" applyAlignment="1">
      <alignment horizontal="right" vertical="center" wrapText="1"/>
    </xf>
    <xf numFmtId="165" fontId="9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horizontal="right" vertical="center"/>
    </xf>
    <xf numFmtId="167" fontId="15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 wrapText="1" shrinkToFit="1"/>
    </xf>
    <xf numFmtId="166" fontId="10" fillId="3" borderId="5" xfId="1" applyNumberFormat="1" applyFont="1" applyFill="1" applyBorder="1" applyAlignment="1">
      <alignment horizontal="right" vertical="center" wrapText="1" shrinkToFit="1"/>
    </xf>
    <xf numFmtId="165" fontId="9" fillId="2" borderId="0" xfId="1" applyNumberFormat="1" applyFont="1" applyFill="1" applyBorder="1" applyAlignment="1">
      <alignment horizontal="right" vertical="center" wrapText="1" shrinkToFit="1"/>
    </xf>
    <xf numFmtId="167" fontId="15" fillId="2" borderId="0" xfId="2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right" vertical="center" wrapText="1" shrinkToFit="1"/>
    </xf>
    <xf numFmtId="0" fontId="18" fillId="3" borderId="0" xfId="0" applyFont="1" applyFill="1" applyAlignment="1">
      <alignment horizontal="right" vertical="center" wrapText="1" shrinkToFit="1"/>
    </xf>
    <xf numFmtId="169" fontId="18" fillId="3" borderId="0" xfId="0" applyNumberFormat="1" applyFont="1" applyFill="1" applyAlignment="1">
      <alignment horizontal="right" vertical="center" wrapText="1" shrinkToFit="1"/>
    </xf>
    <xf numFmtId="37" fontId="12" fillId="7" borderId="0" xfId="0" applyNumberFormat="1" applyFont="1" applyFill="1" applyAlignment="1">
      <alignment horizontal="right" vertical="center" wrapText="1" shrinkToFit="1"/>
    </xf>
    <xf numFmtId="0" fontId="18" fillId="7" borderId="0" xfId="0" applyFont="1" applyFill="1" applyAlignment="1">
      <alignment horizontal="right" vertical="center" wrapText="1" shrinkToFit="1"/>
    </xf>
    <xf numFmtId="171" fontId="10" fillId="7" borderId="0" xfId="5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horizontal="right" vertical="center" wrapText="1" shrinkToFit="1"/>
    </xf>
    <xf numFmtId="171" fontId="10" fillId="3" borderId="0" xfId="5" applyNumberFormat="1" applyFont="1" applyFill="1" applyBorder="1" applyAlignment="1">
      <alignment horizontal="right" vertical="center" wrapText="1" shrinkToFit="1"/>
    </xf>
    <xf numFmtId="0" fontId="10" fillId="3" borderId="0" xfId="3" applyFont="1" applyFill="1" applyBorder="1" applyAlignment="1">
      <alignment horizontal="right" vertical="center" wrapText="1" shrinkToFit="1"/>
    </xf>
    <xf numFmtId="0" fontId="10" fillId="0" borderId="0" xfId="3" applyFont="1" applyFill="1" applyBorder="1" applyAlignment="1">
      <alignment horizontal="right" vertical="center" wrapText="1" shrinkToFit="1"/>
    </xf>
    <xf numFmtId="0" fontId="10" fillId="3" borderId="0" xfId="3" applyFont="1" applyFill="1" applyAlignment="1">
      <alignment horizontal="right" vertical="center" wrapText="1" shrinkToFit="1"/>
    </xf>
    <xf numFmtId="0" fontId="10" fillId="3" borderId="0" xfId="0" applyFont="1" applyFill="1" applyBorder="1" applyAlignment="1">
      <alignment horizontal="right" vertical="center" wrapText="1" shrinkToFit="1"/>
    </xf>
    <xf numFmtId="0" fontId="12" fillId="2" borderId="0" xfId="0" applyFont="1" applyFill="1" applyAlignment="1">
      <alignment horizontal="centerContinuous" vertical="center" wrapText="1" shrinkToFit="1"/>
    </xf>
    <xf numFmtId="0" fontId="22" fillId="2" borderId="0" xfId="3" applyFont="1" applyFill="1" applyBorder="1" applyAlignment="1">
      <alignment horizontal="left" vertical="center" wrapText="1" shrinkToFit="1"/>
    </xf>
    <xf numFmtId="0" fontId="15" fillId="7" borderId="3" xfId="0" applyFont="1" applyFill="1" applyBorder="1" applyAlignment="1">
      <alignment vertical="center" wrapText="1" shrinkToFit="1"/>
    </xf>
    <xf numFmtId="0" fontId="15" fillId="2" borderId="4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horizontal="left" vertical="center" wrapText="1" shrinkToFit="1"/>
    </xf>
    <xf numFmtId="0" fontId="15" fillId="3" borderId="4" xfId="0" applyFont="1" applyFill="1" applyBorder="1" applyAlignment="1">
      <alignment horizontal="left" vertical="center" wrapText="1" shrinkToFit="1"/>
    </xf>
    <xf numFmtId="0" fontId="10" fillId="7" borderId="0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vertical="center" wrapText="1" shrinkToFit="1"/>
    </xf>
    <xf numFmtId="0" fontId="10" fillId="0" borderId="5" xfId="0" applyFont="1" applyFill="1" applyBorder="1" applyAlignment="1">
      <alignment vertical="center" wrapText="1" shrinkToFit="1"/>
    </xf>
    <xf numFmtId="0" fontId="12" fillId="2" borderId="0" xfId="4" applyFont="1" applyFill="1" applyAlignment="1">
      <alignment vertical="center" wrapText="1" shrinkToFit="1"/>
    </xf>
    <xf numFmtId="0" fontId="10" fillId="3" borderId="0" xfId="0" applyFont="1" applyFill="1" applyBorder="1" applyAlignment="1">
      <alignment vertical="center" wrapText="1" shrinkToFit="1"/>
    </xf>
    <xf numFmtId="0" fontId="15" fillId="3" borderId="0" xfId="0" quotePrefix="1" applyFont="1" applyFill="1" applyBorder="1" applyAlignment="1">
      <alignment horizontal="left" vertical="center" wrapText="1" shrinkToFit="1"/>
    </xf>
    <xf numFmtId="0" fontId="9" fillId="3" borderId="0" xfId="6" applyFont="1" applyFill="1" applyBorder="1" applyAlignment="1">
      <alignment vertical="center" wrapText="1" shrinkToFit="1"/>
    </xf>
    <xf numFmtId="0" fontId="16" fillId="2" borderId="0" xfId="0" applyFont="1" applyFill="1" applyBorder="1" applyAlignment="1">
      <alignment horizontal="left" vertical="center" wrapText="1" shrinkToFit="1"/>
    </xf>
    <xf numFmtId="0" fontId="12" fillId="7" borderId="0" xfId="0" applyFont="1" applyFill="1" applyAlignment="1">
      <alignment horizontal="right" vertical="center" wrapText="1" shrinkToFit="1"/>
    </xf>
    <xf numFmtId="171" fontId="12" fillId="7" borderId="0" xfId="5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left" vertical="center" wrapText="1" indent="1" shrinkToFit="1"/>
    </xf>
    <xf numFmtId="0" fontId="10" fillId="3" borderId="0" xfId="0" applyFont="1" applyFill="1" applyBorder="1" applyAlignment="1">
      <alignment horizontal="left" vertical="center" wrapText="1" indent="1" shrinkToFit="1"/>
    </xf>
    <xf numFmtId="0" fontId="10" fillId="7" borderId="5" xfId="0" applyFont="1" applyFill="1" applyBorder="1" applyAlignment="1">
      <alignment horizontal="left" vertical="center" wrapText="1" indent="1" shrinkToFit="1"/>
    </xf>
    <xf numFmtId="0" fontId="9" fillId="7" borderId="0" xfId="0" applyFont="1" applyFill="1" applyBorder="1" applyAlignment="1">
      <alignment vertical="center" wrapText="1" shrinkToFit="1"/>
    </xf>
    <xf numFmtId="166" fontId="18" fillId="3" borderId="5" xfId="1" applyNumberFormat="1" applyFont="1" applyFill="1" applyBorder="1" applyAlignment="1">
      <alignment horizontal="right" vertical="center" wrapText="1" shrinkToFit="1"/>
    </xf>
    <xf numFmtId="165" fontId="18" fillId="3" borderId="0" xfId="1" applyNumberFormat="1" applyFont="1" applyFill="1" applyBorder="1" applyAlignment="1">
      <alignment horizontal="right" vertical="center" wrapText="1" shrinkToFit="1"/>
    </xf>
    <xf numFmtId="165" fontId="10" fillId="2" borderId="0" xfId="1" applyNumberFormat="1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centerContinuous" vertical="center"/>
    </xf>
    <xf numFmtId="0" fontId="14" fillId="2" borderId="0" xfId="4" applyFont="1" applyFill="1" applyBorder="1" applyAlignment="1">
      <alignment vertical="center"/>
    </xf>
    <xf numFmtId="0" fontId="28" fillId="2" borderId="0" xfId="4" applyFont="1" applyFill="1" applyBorder="1" applyAlignment="1">
      <alignment horizontal="centerContinuous" vertical="center" shrinkToFit="1"/>
    </xf>
    <xf numFmtId="0" fontId="28" fillId="2" borderId="0" xfId="4" applyFont="1" applyFill="1" applyBorder="1" applyAlignment="1">
      <alignment vertical="center" shrinkToFit="1"/>
    </xf>
    <xf numFmtId="0" fontId="12" fillId="2" borderId="0" xfId="3" applyFont="1" applyFill="1" applyBorder="1" applyAlignment="1">
      <alignment horizontal="centerContinuous" vertical="center" wrapText="1"/>
    </xf>
    <xf numFmtId="0" fontId="14" fillId="2" borderId="0" xfId="4" applyFont="1" applyFill="1" applyBorder="1" applyAlignment="1">
      <alignment vertical="center" wrapText="1"/>
    </xf>
    <xf numFmtId="165" fontId="12" fillId="2" borderId="0" xfId="1" applyNumberFormat="1" applyFont="1" applyFill="1" applyBorder="1" applyAlignment="1">
      <alignment horizontal="right" vertical="center" wrapText="1" shrinkToFit="1"/>
    </xf>
    <xf numFmtId="165" fontId="12" fillId="7" borderId="0" xfId="1" applyNumberFormat="1" applyFont="1" applyFill="1" applyBorder="1" applyAlignment="1">
      <alignment horizontal="right" vertical="center" wrapText="1" shrinkToFit="1"/>
    </xf>
    <xf numFmtId="165" fontId="12" fillId="7" borderId="3" xfId="1" applyNumberFormat="1" applyFont="1" applyFill="1" applyBorder="1" applyAlignment="1">
      <alignment horizontal="right" vertical="center" wrapText="1" shrinkToFit="1"/>
    </xf>
    <xf numFmtId="165" fontId="12" fillId="2" borderId="4" xfId="1" applyNumberFormat="1" applyFont="1" applyFill="1" applyBorder="1" applyAlignment="1">
      <alignment horizontal="right" vertical="center" wrapText="1" shrinkToFit="1"/>
    </xf>
    <xf numFmtId="165" fontId="12" fillId="3" borderId="5" xfId="1" applyNumberFormat="1" applyFont="1" applyFill="1" applyBorder="1" applyAlignment="1">
      <alignment horizontal="right" vertical="center" wrapText="1" shrinkToFit="1"/>
    </xf>
    <xf numFmtId="165" fontId="12" fillId="3" borderId="4" xfId="1" applyNumberFormat="1" applyFont="1" applyFill="1" applyBorder="1" applyAlignment="1">
      <alignment horizontal="right" vertical="center" wrapText="1" shrinkToFit="1"/>
    </xf>
    <xf numFmtId="165" fontId="12" fillId="3" borderId="0" xfId="1" applyNumberFormat="1" applyFont="1" applyFill="1" applyBorder="1" applyAlignment="1">
      <alignment horizontal="right" vertical="center" wrapText="1" shrinkToFit="1"/>
    </xf>
    <xf numFmtId="166" fontId="12" fillId="3" borderId="0" xfId="1" applyNumberFormat="1" applyFont="1" applyFill="1" applyBorder="1" applyAlignment="1">
      <alignment horizontal="right" vertical="center" wrapText="1" shrinkToFit="1"/>
    </xf>
    <xf numFmtId="166" fontId="12" fillId="7" borderId="5" xfId="1" applyNumberFormat="1" applyFont="1" applyFill="1" applyBorder="1" applyAlignment="1">
      <alignment horizontal="right" vertical="center" wrapText="1" shrinkToFit="1"/>
    </xf>
    <xf numFmtId="165" fontId="12" fillId="0" borderId="3" xfId="1" applyNumberFormat="1" applyFont="1" applyFill="1" applyBorder="1" applyAlignment="1">
      <alignment horizontal="right" vertical="center" wrapText="1" shrinkToFit="1"/>
    </xf>
    <xf numFmtId="0" fontId="12" fillId="3" borderId="0" xfId="0" applyFont="1" applyFill="1" applyBorder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0" fontId="15" fillId="2" borderId="3" xfId="0" applyFont="1" applyFill="1" applyBorder="1" applyAlignment="1">
      <alignment wrapText="1"/>
    </xf>
    <xf numFmtId="37" fontId="20" fillId="3" borderId="0" xfId="0" applyNumberFormat="1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0" fontId="18" fillId="3" borderId="0" xfId="0" applyFont="1" applyFill="1" applyBorder="1" applyAlignment="1">
      <alignment horizontal="right" vertical="center" wrapText="1" shrinkToFit="1"/>
    </xf>
    <xf numFmtId="171" fontId="20" fillId="3" borderId="0" xfId="5" applyNumberFormat="1" applyFont="1" applyFill="1" applyBorder="1" applyAlignment="1">
      <alignment horizontal="right" vertical="center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0" fillId="6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166" fontId="10" fillId="2" borderId="6" xfId="1" applyNumberFormat="1" applyFont="1" applyFill="1" applyBorder="1" applyAlignment="1">
      <alignment horizontal="right" vertical="center" wrapText="1" shrinkToFit="1"/>
    </xf>
    <xf numFmtId="166" fontId="10" fillId="2" borderId="1" xfId="1" applyNumberFormat="1" applyFont="1" applyFill="1" applyBorder="1" applyAlignment="1">
      <alignment horizontal="right" vertical="center" wrapText="1" shrinkToFit="1"/>
    </xf>
    <xf numFmtId="165" fontId="10" fillId="2" borderId="0" xfId="0" applyNumberFormat="1" applyFont="1" applyFill="1" applyAlignment="1">
      <alignment vertical="center"/>
    </xf>
    <xf numFmtId="165" fontId="33" fillId="2" borderId="0" xfId="0" applyNumberFormat="1" applyFont="1" applyFill="1" applyBorder="1" applyAlignment="1">
      <alignment horizontal="left" vertical="center"/>
    </xf>
    <xf numFmtId="0" fontId="33" fillId="2" borderId="0" xfId="0" applyFont="1" applyFill="1" applyAlignment="1">
      <alignment vertical="center"/>
    </xf>
    <xf numFmtId="167" fontId="33" fillId="2" borderId="0" xfId="2" applyNumberFormat="1" applyFont="1" applyFill="1" applyAlignment="1">
      <alignment vertical="center"/>
    </xf>
    <xf numFmtId="0" fontId="33" fillId="0" borderId="0" xfId="0" applyFont="1"/>
    <xf numFmtId="167" fontId="36" fillId="0" borderId="0" xfId="2" applyNumberFormat="1" applyFont="1" applyBorder="1" applyAlignment="1">
      <alignment horizontal="center"/>
    </xf>
    <xf numFmtId="167" fontId="39" fillId="0" borderId="0" xfId="2" applyNumberFormat="1" applyFont="1" applyFill="1" applyBorder="1" applyAlignment="1">
      <alignment horizontal="center" vertical="center" wrapText="1"/>
    </xf>
    <xf numFmtId="167" fontId="36" fillId="0" borderId="0" xfId="2" applyNumberFormat="1" applyFont="1" applyFill="1" applyBorder="1" applyAlignment="1">
      <alignment horizontal="center"/>
    </xf>
    <xf numFmtId="0" fontId="33" fillId="0" borderId="0" xfId="0" applyFont="1" applyBorder="1"/>
    <xf numFmtId="0" fontId="36" fillId="0" borderId="0" xfId="0" applyFont="1" applyFill="1" applyBorder="1"/>
    <xf numFmtId="0" fontId="40" fillId="2" borderId="0" xfId="4" applyFont="1" applyFill="1" applyBorder="1" applyAlignment="1">
      <alignment vertical="center" shrinkToFit="1"/>
    </xf>
    <xf numFmtId="0" fontId="41" fillId="2" borderId="0" xfId="4" applyFont="1" applyFill="1"/>
    <xf numFmtId="0" fontId="44" fillId="2" borderId="0" xfId="4" applyFont="1" applyFill="1" applyBorder="1" applyAlignment="1">
      <alignment horizontal="center" vertical="center" wrapText="1" shrinkToFit="1"/>
    </xf>
    <xf numFmtId="0" fontId="48" fillId="2" borderId="0" xfId="4" applyFont="1" applyFill="1" applyAlignment="1">
      <alignment vertical="center"/>
    </xf>
    <xf numFmtId="0" fontId="48" fillId="2" borderId="0" xfId="4" applyFont="1" applyFill="1" applyBorder="1" applyAlignment="1">
      <alignment vertical="center"/>
    </xf>
    <xf numFmtId="0" fontId="53" fillId="2" borderId="0" xfId="4" applyFont="1" applyFill="1" applyBorder="1" applyAlignment="1">
      <alignment horizontal="centerContinuous" vertical="center"/>
    </xf>
    <xf numFmtId="0" fontId="52" fillId="2" borderId="0" xfId="4" applyFont="1" applyFill="1" applyBorder="1" applyAlignment="1">
      <alignment vertical="center"/>
    </xf>
    <xf numFmtId="0" fontId="50" fillId="2" borderId="0" xfId="4" applyFont="1" applyFill="1" applyAlignment="1">
      <alignment vertical="center"/>
    </xf>
    <xf numFmtId="0" fontId="53" fillId="2" borderId="0" xfId="4" applyFont="1" applyFill="1" applyBorder="1" applyAlignment="1">
      <alignment horizontal="left" vertical="center"/>
    </xf>
    <xf numFmtId="0" fontId="52" fillId="2" borderId="0" xfId="4" applyFont="1" applyFill="1" applyBorder="1" applyAlignment="1">
      <alignment horizontal="centerContinuous" vertical="center"/>
    </xf>
    <xf numFmtId="0" fontId="53" fillId="2" borderId="0" xfId="4" applyFont="1" applyFill="1" applyBorder="1" applyAlignment="1">
      <alignment horizontal="center" vertical="center"/>
    </xf>
    <xf numFmtId="0" fontId="50" fillId="2" borderId="0" xfId="4" applyFont="1" applyFill="1" applyAlignment="1">
      <alignment horizontal="centerContinuous" vertical="center"/>
    </xf>
    <xf numFmtId="0" fontId="52" fillId="2" borderId="0" xfId="3" applyFont="1" applyFill="1" applyBorder="1" applyAlignment="1">
      <alignment horizontal="centerContinuous" vertical="center" wrapText="1"/>
    </xf>
    <xf numFmtId="0" fontId="52" fillId="2" borderId="0" xfId="3" applyFont="1" applyFill="1" applyBorder="1" applyAlignment="1">
      <alignment horizontal="centerContinuous" vertical="center"/>
    </xf>
    <xf numFmtId="0" fontId="55" fillId="2" borderId="0" xfId="4" applyFont="1" applyFill="1" applyBorder="1" applyAlignment="1">
      <alignment horizontal="centerContinuous" vertical="center" shrinkToFit="1"/>
    </xf>
    <xf numFmtId="0" fontId="55" fillId="2" borderId="0" xfId="4" applyFont="1" applyFill="1" applyBorder="1" applyAlignment="1">
      <alignment horizontal="centerContinuous" vertical="center"/>
    </xf>
    <xf numFmtId="0" fontId="55" fillId="2" borderId="0" xfId="4" applyFont="1" applyFill="1" applyBorder="1" applyAlignment="1">
      <alignment vertical="center" shrinkToFit="1"/>
    </xf>
    <xf numFmtId="0" fontId="47" fillId="0" borderId="0" xfId="4" applyFont="1" applyFill="1" applyBorder="1" applyAlignment="1">
      <alignment horizontal="centerContinuous" vertical="center" shrinkToFit="1"/>
    </xf>
    <xf numFmtId="0" fontId="55" fillId="2" borderId="0" xfId="4" applyFont="1" applyFill="1" applyBorder="1" applyAlignment="1">
      <alignment vertical="center"/>
    </xf>
    <xf numFmtId="0" fontId="55" fillId="2" borderId="0" xfId="4" applyFont="1" applyFill="1" applyBorder="1" applyAlignment="1">
      <alignment vertical="center" wrapText="1"/>
    </xf>
    <xf numFmtId="0" fontId="56" fillId="2" borderId="0" xfId="4" applyFont="1" applyFill="1" applyBorder="1" applyAlignment="1">
      <alignment horizontal="center" vertical="center" wrapText="1" shrinkToFit="1"/>
    </xf>
    <xf numFmtId="170" fontId="49" fillId="0" borderId="0" xfId="4" applyNumberFormat="1" applyFont="1" applyFill="1" applyBorder="1" applyAlignment="1">
      <alignment horizontal="centerContinuous" vertical="center" wrapText="1" shrinkToFit="1"/>
    </xf>
    <xf numFmtId="0" fontId="49" fillId="0" borderId="0" xfId="4" applyFont="1" applyFill="1" applyBorder="1" applyAlignment="1">
      <alignment horizontal="centerContinuous" vertical="center" wrapText="1" shrinkToFit="1"/>
    </xf>
    <xf numFmtId="164" fontId="50" fillId="3" borderId="0" xfId="1" applyNumberFormat="1" applyFont="1" applyFill="1" applyBorder="1" applyAlignment="1">
      <alignment horizontal="left" vertical="center" wrapText="1" shrinkToFit="1"/>
    </xf>
    <xf numFmtId="10" fontId="50" fillId="3" borderId="0" xfId="2" applyNumberFormat="1" applyFont="1" applyFill="1" applyBorder="1" applyAlignment="1">
      <alignment horizontal="center" vertical="center" wrapText="1" shrinkToFit="1"/>
    </xf>
    <xf numFmtId="10" fontId="50" fillId="0" borderId="0" xfId="2" applyNumberFormat="1" applyFont="1" applyFill="1" applyBorder="1" applyAlignment="1">
      <alignment horizontal="center" vertical="center" wrapText="1" shrinkToFit="1"/>
    </xf>
    <xf numFmtId="10" fontId="50" fillId="0" borderId="0" xfId="2" applyNumberFormat="1" applyFont="1" applyFill="1" applyBorder="1" applyAlignment="1">
      <alignment horizontal="right" vertical="center" wrapText="1" shrinkToFit="1"/>
    </xf>
    <xf numFmtId="164" fontId="50" fillId="0" borderId="0" xfId="1" applyNumberFormat="1" applyFont="1" applyFill="1" applyBorder="1" applyAlignment="1">
      <alignment horizontal="right" vertical="center" wrapText="1" shrinkToFit="1"/>
    </xf>
    <xf numFmtId="168" fontId="50" fillId="0" borderId="0" xfId="1" applyNumberFormat="1" applyFont="1" applyFill="1" applyBorder="1" applyAlignment="1">
      <alignment horizontal="right" vertical="center" wrapText="1" shrinkToFit="1"/>
    </xf>
    <xf numFmtId="10" fontId="55" fillId="2" borderId="0" xfId="4" applyNumberFormat="1" applyFont="1" applyFill="1" applyBorder="1" applyAlignment="1">
      <alignment vertical="center"/>
    </xf>
    <xf numFmtId="164" fontId="55" fillId="2" borderId="0" xfId="4" applyNumberFormat="1" applyFont="1" applyFill="1" applyBorder="1" applyAlignment="1">
      <alignment vertical="center"/>
    </xf>
    <xf numFmtId="168" fontId="55" fillId="2" borderId="0" xfId="4" applyNumberFormat="1" applyFont="1" applyFill="1" applyBorder="1" applyAlignment="1">
      <alignment vertical="center"/>
    </xf>
    <xf numFmtId="0" fontId="57" fillId="0" borderId="0" xfId="0" applyFont="1"/>
    <xf numFmtId="0" fontId="54" fillId="0" borderId="0" xfId="0" applyFont="1"/>
    <xf numFmtId="164" fontId="50" fillId="3" borderId="0" xfId="1" applyFont="1" applyFill="1" applyBorder="1" applyAlignment="1">
      <alignment horizontal="center" vertical="center" wrapText="1" shrinkToFit="1"/>
    </xf>
    <xf numFmtId="0" fontId="50" fillId="2" borderId="0" xfId="4" applyFont="1" applyFill="1" applyBorder="1" applyAlignment="1">
      <alignment vertical="center"/>
    </xf>
    <xf numFmtId="0" fontId="60" fillId="2" borderId="0" xfId="4" applyFont="1" applyFill="1" applyBorder="1" applyAlignment="1">
      <alignment vertical="center"/>
    </xf>
    <xf numFmtId="0" fontId="60" fillId="2" borderId="0" xfId="4" applyFont="1" applyFill="1" applyBorder="1" applyAlignment="1">
      <alignment vertical="center" wrapText="1"/>
    </xf>
    <xf numFmtId="166" fontId="50" fillId="2" borderId="0" xfId="1" applyNumberFormat="1" applyFont="1" applyFill="1" applyBorder="1" applyAlignment="1">
      <alignment horizontal="right" vertical="center"/>
    </xf>
    <xf numFmtId="169" fontId="55" fillId="2" borderId="0" xfId="4" applyNumberFormat="1" applyFont="1" applyFill="1" applyBorder="1" applyAlignment="1">
      <alignment vertical="center" shrinkToFit="1"/>
    </xf>
    <xf numFmtId="0" fontId="51" fillId="2" borderId="0" xfId="4" applyFont="1" applyFill="1" applyBorder="1" applyAlignment="1">
      <alignment vertical="center"/>
    </xf>
    <xf numFmtId="0" fontId="62" fillId="2" borderId="0" xfId="4" applyFont="1" applyFill="1" applyBorder="1" applyAlignment="1">
      <alignment horizontal="left" vertical="center"/>
    </xf>
    <xf numFmtId="0" fontId="63" fillId="2" borderId="0" xfId="4" applyFont="1" applyFill="1" applyAlignment="1">
      <alignment vertical="center"/>
    </xf>
    <xf numFmtId="0" fontId="63" fillId="2" borderId="0" xfId="4" applyFont="1" applyFill="1" applyAlignment="1">
      <alignment horizontal="centerContinuous" vertical="center"/>
    </xf>
    <xf numFmtId="0" fontId="64" fillId="2" borderId="0" xfId="3" applyFont="1" applyFill="1" applyBorder="1" applyAlignment="1">
      <alignment horizontal="centerContinuous" vertical="center" wrapText="1"/>
    </xf>
    <xf numFmtId="0" fontId="64" fillId="2" borderId="0" xfId="3" applyFont="1" applyFill="1" applyBorder="1" applyAlignment="1">
      <alignment horizontal="centerContinuous" vertical="center"/>
    </xf>
    <xf numFmtId="0" fontId="65" fillId="2" borderId="0" xfId="4" applyFont="1" applyFill="1" applyBorder="1" applyAlignment="1">
      <alignment horizontal="centerContinuous" vertical="center" shrinkToFit="1"/>
    </xf>
    <xf numFmtId="0" fontId="65" fillId="2" borderId="0" xfId="4" applyFont="1" applyFill="1" applyBorder="1" applyAlignment="1">
      <alignment horizontal="centerContinuous" vertical="center"/>
    </xf>
    <xf numFmtId="0" fontId="64" fillId="2" borderId="0" xfId="4" applyFont="1" applyFill="1" applyBorder="1" applyAlignment="1">
      <alignment horizontal="centerContinuous" vertical="center"/>
    </xf>
    <xf numFmtId="0" fontId="65" fillId="2" borderId="0" xfId="4" applyFont="1" applyFill="1" applyBorder="1" applyAlignment="1">
      <alignment vertical="center" wrapText="1"/>
    </xf>
    <xf numFmtId="0" fontId="65" fillId="2" borderId="0" xfId="4" applyFont="1" applyFill="1" applyBorder="1" applyAlignment="1">
      <alignment vertical="center" shrinkToFit="1"/>
    </xf>
    <xf numFmtId="0" fontId="67" fillId="0" borderId="0" xfId="4" applyFont="1" applyFill="1" applyBorder="1" applyAlignment="1">
      <alignment horizontal="centerContinuous" vertical="center" wrapText="1" shrinkToFit="1"/>
    </xf>
    <xf numFmtId="0" fontId="65" fillId="2" borderId="0" xfId="4" applyFont="1" applyFill="1" applyBorder="1" applyAlignment="1">
      <alignment vertical="center"/>
    </xf>
    <xf numFmtId="0" fontId="64" fillId="2" borderId="0" xfId="4" applyFont="1" applyFill="1" applyBorder="1" applyAlignment="1">
      <alignment horizontal="center" vertical="center"/>
    </xf>
    <xf numFmtId="164" fontId="63" fillId="3" borderId="0" xfId="1" applyNumberFormat="1" applyFont="1" applyFill="1" applyBorder="1" applyAlignment="1">
      <alignment horizontal="left" vertical="center" wrapText="1" shrinkToFit="1"/>
    </xf>
    <xf numFmtId="0" fontId="63" fillId="0" borderId="0" xfId="4" applyFont="1" applyFill="1" applyBorder="1" applyAlignment="1">
      <alignment horizontal="left" vertical="center" wrapText="1" shrinkToFit="1"/>
    </xf>
    <xf numFmtId="0" fontId="69" fillId="3" borderId="0" xfId="4" applyFont="1" applyFill="1" applyBorder="1" applyAlignment="1">
      <alignment horizontal="center" vertical="center" wrapText="1" shrinkToFit="1"/>
    </xf>
    <xf numFmtId="168" fontId="70" fillId="0" borderId="0" xfId="1" applyNumberFormat="1" applyFont="1" applyFill="1" applyBorder="1" applyAlignment="1">
      <alignment horizontal="right" vertical="center" wrapText="1" shrinkToFit="1"/>
    </xf>
    <xf numFmtId="164" fontId="65" fillId="2" borderId="0" xfId="4" applyNumberFormat="1" applyFont="1" applyFill="1" applyBorder="1" applyAlignment="1">
      <alignment vertical="center"/>
    </xf>
    <xf numFmtId="0" fontId="69" fillId="3" borderId="10" xfId="4" applyFont="1" applyFill="1" applyBorder="1" applyAlignment="1">
      <alignment horizontal="center" vertical="center" wrapText="1" shrinkToFit="1"/>
    </xf>
    <xf numFmtId="10" fontId="65" fillId="2" borderId="0" xfId="4" applyNumberFormat="1" applyFont="1" applyFill="1" applyBorder="1" applyAlignment="1">
      <alignment vertical="center"/>
    </xf>
    <xf numFmtId="164" fontId="63" fillId="0" borderId="0" xfId="1" applyNumberFormat="1" applyFont="1" applyFill="1" applyBorder="1" applyAlignment="1">
      <alignment horizontal="left" vertical="center" wrapText="1" indent="2" shrinkToFit="1"/>
    </xf>
    <xf numFmtId="166" fontId="63" fillId="0" borderId="0" xfId="1" applyNumberFormat="1" applyFont="1" applyFill="1" applyBorder="1" applyAlignment="1">
      <alignment horizontal="center" vertical="center" wrapText="1" shrinkToFit="1"/>
    </xf>
    <xf numFmtId="168" fontId="63" fillId="0" borderId="0" xfId="1" applyNumberFormat="1" applyFont="1" applyFill="1" applyBorder="1" applyAlignment="1">
      <alignment horizontal="center" vertical="center" wrapText="1" shrinkToFit="1"/>
    </xf>
    <xf numFmtId="164" fontId="65" fillId="2" borderId="0" xfId="4" applyNumberFormat="1" applyFont="1" applyFill="1" applyBorder="1" applyAlignment="1">
      <alignment horizontal="center" vertical="center"/>
    </xf>
    <xf numFmtId="167" fontId="63" fillId="0" borderId="0" xfId="2" applyNumberFormat="1" applyFont="1" applyFill="1" applyBorder="1" applyAlignment="1">
      <alignment horizontal="center" vertical="center" wrapText="1" shrinkToFit="1"/>
    </xf>
    <xf numFmtId="168" fontId="65" fillId="2" borderId="0" xfId="4" applyNumberFormat="1" applyFont="1" applyFill="1" applyBorder="1" applyAlignment="1">
      <alignment vertical="center"/>
    </xf>
    <xf numFmtId="164" fontId="63" fillId="7" borderId="0" xfId="1" applyNumberFormat="1" applyFont="1" applyFill="1" applyBorder="1" applyAlignment="1">
      <alignment horizontal="left" vertical="center" wrapText="1" shrinkToFit="1"/>
    </xf>
    <xf numFmtId="166" fontId="63" fillId="7" borderId="0" xfId="1" applyNumberFormat="1" applyFont="1" applyFill="1" applyBorder="1" applyAlignment="1">
      <alignment horizontal="center" vertical="center" wrapText="1" shrinkToFit="1"/>
    </xf>
    <xf numFmtId="167" fontId="63" fillId="7" borderId="0" xfId="2" applyNumberFormat="1" applyFont="1" applyFill="1" applyBorder="1" applyAlignment="1">
      <alignment horizontal="center" vertical="center" wrapText="1" shrinkToFit="1"/>
    </xf>
    <xf numFmtId="0" fontId="63" fillId="0" borderId="0" xfId="4" applyFont="1" applyFill="1" applyBorder="1" applyAlignment="1">
      <alignment vertical="center" wrapText="1" shrinkToFit="1"/>
    </xf>
    <xf numFmtId="164" fontId="64" fillId="3" borderId="7" xfId="1" applyNumberFormat="1" applyFont="1" applyFill="1" applyBorder="1" applyAlignment="1">
      <alignment horizontal="left" vertical="center" wrapText="1" shrinkToFit="1"/>
    </xf>
    <xf numFmtId="164" fontId="64" fillId="3" borderId="7" xfId="1" applyNumberFormat="1" applyFont="1" applyFill="1" applyBorder="1" applyAlignment="1">
      <alignment horizontal="center" vertical="center" wrapText="1" shrinkToFit="1"/>
    </xf>
    <xf numFmtId="167" fontId="64" fillId="3" borderId="7" xfId="2" applyNumberFormat="1" applyFont="1" applyFill="1" applyBorder="1" applyAlignment="1">
      <alignment horizontal="center" vertical="center" wrapText="1" shrinkToFit="1"/>
    </xf>
    <xf numFmtId="164" fontId="64" fillId="3" borderId="0" xfId="1" applyNumberFormat="1" applyFont="1" applyFill="1" applyBorder="1" applyAlignment="1">
      <alignment horizontal="left" vertical="center" wrapText="1" shrinkToFit="1"/>
    </xf>
    <xf numFmtId="164" fontId="64" fillId="3" borderId="0" xfId="1" applyNumberFormat="1" applyFont="1" applyFill="1" applyBorder="1" applyAlignment="1">
      <alignment horizontal="center" vertical="center" wrapText="1" shrinkToFit="1"/>
    </xf>
    <xf numFmtId="167" fontId="64" fillId="3" borderId="0" xfId="2" applyNumberFormat="1" applyFont="1" applyFill="1" applyBorder="1" applyAlignment="1">
      <alignment horizontal="center" vertical="center" wrapText="1" shrinkToFit="1"/>
    </xf>
    <xf numFmtId="164" fontId="65" fillId="0" borderId="0" xfId="4" applyNumberFormat="1" applyFont="1" applyFill="1" applyBorder="1" applyAlignment="1">
      <alignment vertical="center"/>
    </xf>
    <xf numFmtId="168" fontId="65" fillId="0" borderId="0" xfId="4" applyNumberFormat="1" applyFont="1" applyFill="1" applyBorder="1" applyAlignment="1">
      <alignment vertical="center"/>
    </xf>
    <xf numFmtId="0" fontId="63" fillId="0" borderId="0" xfId="4" applyFont="1" applyFill="1" applyAlignment="1">
      <alignment vertical="center"/>
    </xf>
    <xf numFmtId="0" fontId="66" fillId="8" borderId="7" xfId="4" applyFont="1" applyFill="1" applyBorder="1" applyAlignment="1">
      <alignment vertical="center" shrinkToFit="1"/>
    </xf>
    <xf numFmtId="0" fontId="66" fillId="0" borderId="0" xfId="4" applyFont="1" applyFill="1" applyBorder="1" applyAlignment="1">
      <alignment vertical="center" shrinkToFit="1"/>
    </xf>
    <xf numFmtId="164" fontId="41" fillId="0" borderId="0" xfId="1" applyNumberFormat="1" applyFont="1" applyFill="1" applyBorder="1" applyAlignment="1">
      <alignment vertical="center" wrapText="1" shrinkToFit="1"/>
    </xf>
    <xf numFmtId="0" fontId="67" fillId="3" borderId="2" xfId="4" applyFont="1" applyFill="1" applyBorder="1" applyAlignment="1">
      <alignment horizontal="center" vertical="center" wrapText="1" shrinkToFit="1"/>
    </xf>
    <xf numFmtId="0" fontId="64" fillId="3" borderId="2" xfId="4" applyFont="1" applyFill="1" applyBorder="1" applyAlignment="1">
      <alignment horizontal="center" vertical="center" wrapText="1" shrinkToFit="1"/>
    </xf>
    <xf numFmtId="0" fontId="63" fillId="2" borderId="0" xfId="4" applyFont="1" applyFill="1" applyBorder="1" applyAlignment="1">
      <alignment horizontal="left" vertical="center" wrapText="1" indent="2"/>
    </xf>
    <xf numFmtId="0" fontId="63" fillId="2" borderId="0" xfId="4" applyFont="1" applyFill="1" applyBorder="1" applyAlignment="1">
      <alignment vertical="center"/>
    </xf>
    <xf numFmtId="165" fontId="63" fillId="2" borderId="0" xfId="1" applyNumberFormat="1" applyFont="1" applyFill="1" applyBorder="1" applyAlignment="1">
      <alignment horizontal="right" vertical="center" wrapText="1" indent="1"/>
    </xf>
    <xf numFmtId="167" fontId="63" fillId="2" borderId="0" xfId="2" applyNumberFormat="1" applyFont="1" applyFill="1" applyBorder="1" applyAlignment="1">
      <alignment horizontal="right" vertical="center" wrapText="1" indent="1"/>
    </xf>
    <xf numFmtId="0" fontId="63" fillId="7" borderId="0" xfId="4" applyFont="1" applyFill="1" applyBorder="1" applyAlignment="1">
      <alignment vertical="center" wrapText="1"/>
    </xf>
    <xf numFmtId="165" fontId="63" fillId="7" borderId="0" xfId="1" applyNumberFormat="1" applyFont="1" applyFill="1" applyBorder="1" applyAlignment="1">
      <alignment horizontal="right" vertical="center" wrapText="1" indent="1"/>
    </xf>
    <xf numFmtId="167" fontId="63" fillId="7" borderId="0" xfId="2" applyNumberFormat="1" applyFont="1" applyFill="1" applyBorder="1" applyAlignment="1">
      <alignment horizontal="right" vertical="center" wrapText="1" indent="1"/>
    </xf>
    <xf numFmtId="0" fontId="26" fillId="3" borderId="0" xfId="0" applyFont="1" applyFill="1" applyAlignment="1">
      <alignment vertical="center"/>
    </xf>
    <xf numFmtId="167" fontId="50" fillId="2" borderId="0" xfId="2" applyNumberFormat="1" applyFont="1" applyFill="1" applyBorder="1" applyAlignment="1">
      <alignment horizontal="right" wrapText="1" shrinkToFit="1"/>
    </xf>
    <xf numFmtId="0" fontId="10" fillId="0" borderId="0" xfId="0" applyFont="1" applyFill="1" applyAlignment="1">
      <alignment vertical="center"/>
    </xf>
    <xf numFmtId="0" fontId="52" fillId="2" borderId="0" xfId="4" applyFont="1" applyFill="1" applyAlignment="1">
      <alignment vertical="center" wrapText="1" shrinkToFit="1"/>
    </xf>
    <xf numFmtId="165" fontId="53" fillId="2" borderId="0" xfId="1" applyNumberFormat="1" applyFont="1" applyFill="1" applyBorder="1" applyAlignment="1">
      <alignment horizontal="right" vertical="center" wrapText="1" shrinkToFit="1"/>
    </xf>
    <xf numFmtId="165" fontId="51" fillId="2" borderId="0" xfId="1" applyNumberFormat="1" applyFont="1" applyFill="1" applyBorder="1" applyAlignment="1">
      <alignment horizontal="right" vertical="center" wrapText="1" shrinkToFit="1"/>
    </xf>
    <xf numFmtId="166" fontId="53" fillId="2" borderId="0" xfId="1" applyNumberFormat="1" applyFont="1" applyFill="1" applyBorder="1" applyAlignment="1">
      <alignment horizontal="right" vertical="center" wrapText="1" shrinkToFit="1"/>
    </xf>
    <xf numFmtId="167" fontId="51" fillId="2" borderId="0" xfId="2" applyNumberFormat="1" applyFont="1" applyFill="1" applyBorder="1" applyAlignment="1">
      <alignment horizontal="right" vertical="center" wrapText="1" shrinkToFit="1"/>
    </xf>
    <xf numFmtId="0" fontId="50" fillId="3" borderId="0" xfId="0" applyFont="1" applyFill="1" applyAlignment="1">
      <alignment vertical="center" wrapText="1" shrinkToFit="1"/>
    </xf>
    <xf numFmtId="0" fontId="10" fillId="3" borderId="0" xfId="0" applyFont="1" applyFill="1"/>
    <xf numFmtId="165" fontId="64" fillId="3" borderId="7" xfId="1" applyNumberFormat="1" applyFont="1" applyFill="1" applyBorder="1" applyAlignment="1">
      <alignment horizontal="left" vertical="center" wrapText="1" shrinkToFit="1"/>
    </xf>
    <xf numFmtId="0" fontId="63" fillId="7" borderId="0" xfId="4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48" fillId="3" borderId="0" xfId="4" applyFont="1" applyFill="1" applyBorder="1" applyAlignment="1">
      <alignment vertical="center"/>
    </xf>
    <xf numFmtId="0" fontId="48" fillId="3" borderId="0" xfId="4" applyFont="1" applyFill="1" applyAlignment="1">
      <alignment vertical="center"/>
    </xf>
    <xf numFmtId="166" fontId="65" fillId="2" borderId="0" xfId="4" applyNumberFormat="1" applyFont="1" applyFill="1" applyBorder="1" applyAlignment="1">
      <alignment vertical="center"/>
    </xf>
    <xf numFmtId="43" fontId="63" fillId="2" borderId="0" xfId="4" applyNumberFormat="1" applyFont="1" applyFill="1" applyAlignment="1">
      <alignment vertical="center"/>
    </xf>
    <xf numFmtId="0" fontId="15" fillId="3" borderId="0" xfId="0" applyFont="1" applyFill="1" applyBorder="1" applyAlignment="1">
      <alignment horizontal="left" vertical="center" wrapText="1"/>
    </xf>
    <xf numFmtId="167" fontId="50" fillId="3" borderId="0" xfId="2" applyNumberFormat="1" applyFont="1" applyFill="1" applyBorder="1" applyAlignment="1">
      <alignment horizontal="right" wrapText="1" shrinkToFit="1"/>
    </xf>
    <xf numFmtId="0" fontId="15" fillId="2" borderId="0" xfId="0" applyFont="1" applyFill="1" applyBorder="1" applyAlignment="1">
      <alignment vertical="center" wrapText="1"/>
    </xf>
    <xf numFmtId="166" fontId="15" fillId="2" borderId="0" xfId="1" applyNumberFormat="1" applyFont="1" applyFill="1" applyBorder="1" applyAlignment="1">
      <alignment horizontal="right" vertical="center" wrapText="1" shrinkToFit="1"/>
    </xf>
    <xf numFmtId="0" fontId="51" fillId="3" borderId="0" xfId="0" applyFont="1" applyFill="1" applyBorder="1" applyAlignment="1">
      <alignment horizontal="left" vertical="center" wrapText="1"/>
    </xf>
    <xf numFmtId="0" fontId="29" fillId="0" borderId="0" xfId="4" applyFont="1" applyFill="1" applyBorder="1" applyAlignment="1">
      <alignment horizontal="centerContinuous" vertical="center" wrapText="1" shrinkToFit="1"/>
    </xf>
    <xf numFmtId="0" fontId="59" fillId="0" borderId="0" xfId="4" applyFont="1" applyFill="1" applyBorder="1" applyAlignment="1">
      <alignment horizontal="right" vertical="center" wrapText="1" shrinkToFit="1"/>
    </xf>
    <xf numFmtId="44" fontId="33" fillId="0" borderId="0" xfId="0" applyNumberFormat="1" applyFont="1"/>
    <xf numFmtId="0" fontId="80" fillId="0" borderId="0" xfId="0" applyFont="1" applyBorder="1" applyAlignment="1">
      <alignment vertical="center" wrapText="1"/>
    </xf>
    <xf numFmtId="0" fontId="48" fillId="2" borderId="0" xfId="4" applyFont="1" applyFill="1" applyBorder="1" applyAlignment="1">
      <alignment vertical="center" wrapText="1"/>
    </xf>
    <xf numFmtId="0" fontId="48" fillId="2" borderId="0" xfId="4" applyFont="1" applyFill="1" applyBorder="1" applyAlignment="1">
      <alignment vertical="center" shrinkToFit="1"/>
    </xf>
    <xf numFmtId="0" fontId="48" fillId="2" borderId="0" xfId="4" applyFont="1" applyFill="1" applyBorder="1" applyAlignment="1">
      <alignment horizontal="left" vertical="center" shrinkToFit="1"/>
    </xf>
    <xf numFmtId="0" fontId="81" fillId="2" borderId="0" xfId="4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 wrapText="1"/>
    </xf>
    <xf numFmtId="0" fontId="48" fillId="2" borderId="0" xfId="4" applyFont="1" applyFill="1" applyAlignment="1">
      <alignment horizontal="left" vertical="center" shrinkToFit="1"/>
    </xf>
    <xf numFmtId="0" fontId="79" fillId="0" borderId="0" xfId="4" applyFont="1" applyFill="1" applyBorder="1" applyAlignment="1">
      <alignment vertical="center" wrapText="1"/>
    </xf>
    <xf numFmtId="0" fontId="82" fillId="0" borderId="0" xfId="4" applyFont="1" applyFill="1" applyBorder="1" applyAlignment="1">
      <alignment horizontal="right" wrapText="1" shrinkToFit="1"/>
    </xf>
    <xf numFmtId="9" fontId="48" fillId="0" borderId="0" xfId="2" applyFont="1" applyFill="1" applyBorder="1" applyAlignment="1">
      <alignment horizontal="right" wrapText="1" shrinkToFit="1"/>
    </xf>
    <xf numFmtId="0" fontId="82" fillId="3" borderId="0" xfId="4" applyFont="1" applyFill="1" applyBorder="1" applyAlignment="1">
      <alignment horizontal="right" wrapText="1" shrinkToFit="1"/>
    </xf>
    <xf numFmtId="0" fontId="48" fillId="3" borderId="0" xfId="4" applyFont="1" applyFill="1" applyBorder="1" applyAlignment="1">
      <alignment horizontal="left" wrapText="1" shrinkToFit="1"/>
    </xf>
    <xf numFmtId="0" fontId="48" fillId="2" borderId="0" xfId="4" applyFont="1" applyFill="1" applyAlignment="1">
      <alignment vertical="center" wrapText="1"/>
    </xf>
    <xf numFmtId="0" fontId="48" fillId="2" borderId="0" xfId="4" applyFont="1" applyFill="1" applyAlignment="1">
      <alignment vertical="center" shrinkToFit="1"/>
    </xf>
    <xf numFmtId="0" fontId="48" fillId="2" borderId="0" xfId="0" applyFont="1" applyFill="1" applyBorder="1" applyAlignment="1">
      <alignment vertical="center"/>
    </xf>
    <xf numFmtId="0" fontId="48" fillId="2" borderId="0" xfId="0" applyFont="1" applyFill="1" applyBorder="1" applyAlignment="1">
      <alignment vertical="center" wrapText="1"/>
    </xf>
    <xf numFmtId="0" fontId="48" fillId="2" borderId="0" xfId="0" applyFont="1" applyFill="1" applyBorder="1" applyAlignment="1">
      <alignment horizontal="center" vertical="center" shrinkToFit="1"/>
    </xf>
    <xf numFmtId="0" fontId="81" fillId="2" borderId="0" xfId="0" applyFont="1" applyFill="1" applyBorder="1" applyAlignment="1">
      <alignment horizontal="center" vertical="center" wrapText="1"/>
    </xf>
    <xf numFmtId="0" fontId="81" fillId="2" borderId="0" xfId="0" quotePrefix="1" applyNumberFormat="1" applyFont="1" applyFill="1" applyBorder="1" applyAlignment="1">
      <alignment horizontal="centerContinuous" vertical="center"/>
    </xf>
    <xf numFmtId="0" fontId="48" fillId="2" borderId="0" xfId="0" applyFont="1" applyFill="1" applyBorder="1" applyAlignment="1">
      <alignment vertical="center" shrinkToFit="1"/>
    </xf>
    <xf numFmtId="0" fontId="48" fillId="0" borderId="0" xfId="4" applyFont="1" applyFill="1" applyBorder="1" applyAlignment="1">
      <alignment horizontal="left" vertical="center" wrapText="1" shrinkToFit="1"/>
    </xf>
    <xf numFmtId="0" fontId="48" fillId="2" borderId="0" xfId="0" applyFont="1" applyFill="1" applyAlignment="1">
      <alignment vertical="center" shrinkToFit="1"/>
    </xf>
    <xf numFmtId="0" fontId="48" fillId="2" borderId="0" xfId="0" applyFont="1" applyFill="1" applyAlignment="1">
      <alignment vertical="center" wrapText="1"/>
    </xf>
    <xf numFmtId="165" fontId="48" fillId="2" borderId="0" xfId="1" applyNumberFormat="1" applyFont="1" applyFill="1" applyBorder="1" applyAlignment="1">
      <alignment vertical="center"/>
    </xf>
    <xf numFmtId="165" fontId="81" fillId="2" borderId="0" xfId="1" applyNumberFormat="1" applyFont="1" applyFill="1" applyBorder="1" applyAlignment="1">
      <alignment vertical="center"/>
    </xf>
    <xf numFmtId="167" fontId="48" fillId="3" borderId="0" xfId="2" applyNumberFormat="1" applyFont="1" applyFill="1" applyBorder="1" applyAlignment="1">
      <alignment horizontal="left" wrapText="1" shrinkToFit="1"/>
    </xf>
    <xf numFmtId="167" fontId="48" fillId="3" borderId="0" xfId="2" applyNumberFormat="1" applyFont="1" applyFill="1" applyBorder="1" applyAlignment="1">
      <alignment horizontal="center" wrapText="1" shrinkToFit="1"/>
    </xf>
    <xf numFmtId="0" fontId="48" fillId="2" borderId="0" xfId="0" applyFont="1" applyFill="1" applyAlignment="1">
      <alignment vertical="center"/>
    </xf>
    <xf numFmtId="0" fontId="85" fillId="2" borderId="0" xfId="0" applyFont="1" applyFill="1" applyAlignment="1">
      <alignment vertical="center"/>
    </xf>
    <xf numFmtId="0" fontId="86" fillId="2" borderId="0" xfId="0" applyFont="1" applyFill="1" applyAlignment="1">
      <alignment vertical="center" shrinkToFit="1"/>
    </xf>
    <xf numFmtId="0" fontId="87" fillId="2" borderId="0" xfId="0" applyFont="1" applyFill="1" applyAlignment="1">
      <alignment vertical="center" shrinkToFit="1"/>
    </xf>
    <xf numFmtId="0" fontId="87" fillId="2" borderId="0" xfId="0" applyFont="1" applyFill="1" applyAlignment="1">
      <alignment vertical="center" wrapText="1"/>
    </xf>
    <xf numFmtId="0" fontId="87" fillId="2" borderId="0" xfId="0" applyFont="1" applyFill="1" applyAlignment="1">
      <alignment vertical="center"/>
    </xf>
    <xf numFmtId="0" fontId="88" fillId="2" borderId="0" xfId="0" applyFont="1" applyFill="1" applyBorder="1" applyAlignment="1">
      <alignment horizontal="right" vertical="center" shrinkToFit="1"/>
    </xf>
    <xf numFmtId="0" fontId="90" fillId="0" borderId="0" xfId="0" applyFont="1" applyBorder="1" applyAlignment="1">
      <alignment vertical="center"/>
    </xf>
    <xf numFmtId="0" fontId="48" fillId="3" borderId="0" xfId="4" applyFont="1" applyFill="1" applyAlignment="1">
      <alignment vertical="center" shrinkToFit="1"/>
    </xf>
    <xf numFmtId="0" fontId="48" fillId="3" borderId="0" xfId="4" applyFont="1" applyFill="1" applyAlignment="1">
      <alignment vertical="center" wrapText="1"/>
    </xf>
    <xf numFmtId="10" fontId="90" fillId="0" borderId="0" xfId="0" applyNumberFormat="1" applyFont="1" applyBorder="1" applyAlignment="1">
      <alignment horizontal="center" vertical="center"/>
    </xf>
    <xf numFmtId="165" fontId="48" fillId="0" borderId="0" xfId="1" applyNumberFormat="1" applyFont="1" applyFill="1" applyAlignment="1">
      <alignment horizontal="left" vertical="center" shrinkToFit="1"/>
    </xf>
    <xf numFmtId="0" fontId="48" fillId="0" borderId="0" xfId="4" applyFont="1" applyFill="1" applyAlignment="1">
      <alignment horizontal="left" vertical="center" shrinkToFit="1"/>
    </xf>
    <xf numFmtId="165" fontId="48" fillId="0" borderId="0" xfId="1" applyNumberFormat="1" applyFont="1" applyFill="1" applyAlignment="1">
      <alignment vertical="center" shrinkToFit="1"/>
    </xf>
    <xf numFmtId="165" fontId="48" fillId="2" borderId="0" xfId="1" applyNumberFormat="1" applyFont="1" applyFill="1" applyAlignment="1">
      <alignment vertical="center" shrinkToFit="1"/>
    </xf>
    <xf numFmtId="165" fontId="48" fillId="0" borderId="0" xfId="1" applyNumberFormat="1" applyFont="1" applyFill="1" applyBorder="1" applyAlignment="1">
      <alignment horizontal="right" wrapText="1" shrinkToFit="1"/>
    </xf>
    <xf numFmtId="165" fontId="48" fillId="3" borderId="0" xfId="1" applyNumberFormat="1" applyFont="1" applyFill="1" applyBorder="1" applyAlignment="1">
      <alignment horizontal="right" wrapText="1" shrinkToFit="1"/>
    </xf>
    <xf numFmtId="0" fontId="94" fillId="2" borderId="0" xfId="4" applyFont="1" applyFill="1" applyBorder="1" applyAlignment="1">
      <alignment vertical="center" wrapText="1"/>
    </xf>
    <xf numFmtId="0" fontId="94" fillId="2" borderId="0" xfId="4" applyFont="1" applyFill="1" applyBorder="1" applyAlignment="1">
      <alignment vertical="center" shrinkToFit="1"/>
    </xf>
    <xf numFmtId="0" fontId="80" fillId="2" borderId="0" xfId="4" applyFont="1" applyFill="1" applyBorder="1" applyAlignment="1">
      <alignment horizontal="center" vertical="center"/>
    </xf>
    <xf numFmtId="164" fontId="48" fillId="3" borderId="0" xfId="1" applyNumberFormat="1" applyFont="1" applyFill="1" applyBorder="1" applyAlignment="1">
      <alignment horizontal="left" vertical="center" wrapText="1" shrinkToFit="1"/>
    </xf>
    <xf numFmtId="0" fontId="93" fillId="3" borderId="0" xfId="4" applyFont="1" applyFill="1" applyBorder="1" applyAlignment="1">
      <alignment horizontal="center" vertical="center" wrapText="1" shrinkToFit="1"/>
    </xf>
    <xf numFmtId="0" fontId="94" fillId="2" borderId="0" xfId="4" applyFont="1" applyFill="1" applyBorder="1" applyAlignment="1">
      <alignment vertical="center"/>
    </xf>
    <xf numFmtId="164" fontId="48" fillId="0" borderId="0" xfId="1" applyNumberFormat="1" applyFont="1" applyFill="1" applyBorder="1" applyAlignment="1">
      <alignment horizontal="left" vertical="center" wrapText="1" indent="2" shrinkToFit="1"/>
    </xf>
    <xf numFmtId="0" fontId="48" fillId="0" borderId="0" xfId="4" applyFont="1" applyFill="1" applyBorder="1" applyAlignment="1">
      <alignment vertical="center" wrapText="1" shrinkToFit="1"/>
    </xf>
    <xf numFmtId="0" fontId="48" fillId="0" borderId="0" xfId="4" applyFont="1" applyFill="1" applyBorder="1" applyAlignment="1">
      <alignment vertical="center"/>
    </xf>
    <xf numFmtId="165" fontId="48" fillId="2" borderId="0" xfId="1" applyNumberFormat="1" applyFont="1" applyFill="1" applyBorder="1" applyAlignment="1">
      <alignment horizontal="right" vertical="center" wrapText="1" indent="1"/>
    </xf>
    <xf numFmtId="0" fontId="48" fillId="2" borderId="0" xfId="4" applyFont="1" applyFill="1" applyBorder="1" applyAlignment="1">
      <alignment horizontal="left" vertical="center" wrapText="1" indent="2"/>
    </xf>
    <xf numFmtId="0" fontId="96" fillId="0" borderId="0" xfId="0" applyFont="1"/>
    <xf numFmtId="0" fontId="40" fillId="2" borderId="0" xfId="4" applyFont="1" applyFill="1" applyBorder="1" applyAlignment="1">
      <alignment vertical="center" wrapText="1"/>
    </xf>
    <xf numFmtId="165" fontId="50" fillId="3" borderId="0" xfId="1" applyNumberFormat="1" applyFont="1" applyFill="1" applyBorder="1" applyAlignment="1">
      <alignment horizontal="right" wrapText="1" shrinkToFit="1"/>
    </xf>
    <xf numFmtId="167" fontId="48" fillId="2" borderId="0" xfId="2" applyNumberFormat="1" applyFont="1" applyFill="1" applyBorder="1" applyAlignment="1">
      <alignment horizontal="center" vertical="center" wrapText="1"/>
    </xf>
    <xf numFmtId="172" fontId="33" fillId="0" borderId="0" xfId="0" applyNumberFormat="1" applyFont="1"/>
    <xf numFmtId="172" fontId="36" fillId="0" borderId="0" xfId="2" applyNumberFormat="1" applyFont="1" applyBorder="1" applyAlignment="1">
      <alignment horizontal="center"/>
    </xf>
    <xf numFmtId="172" fontId="39" fillId="0" borderId="0" xfId="2" applyNumberFormat="1" applyFont="1" applyFill="1" applyBorder="1" applyAlignment="1">
      <alignment horizontal="center" vertical="center" wrapText="1"/>
    </xf>
    <xf numFmtId="172" fontId="36" fillId="0" borderId="0" xfId="2" applyNumberFormat="1" applyFont="1" applyFill="1" applyBorder="1" applyAlignment="1">
      <alignment horizontal="center"/>
    </xf>
    <xf numFmtId="172" fontId="36" fillId="0" borderId="0" xfId="9" applyNumberFormat="1" applyFont="1" applyBorder="1" applyAlignment="1">
      <alignment horizontal="center"/>
    </xf>
    <xf numFmtId="0" fontId="48" fillId="3" borderId="0" xfId="4" applyNumberFormat="1" applyFont="1" applyFill="1" applyBorder="1" applyAlignment="1">
      <alignment horizontal="left" wrapText="1" shrinkToFit="1"/>
    </xf>
    <xf numFmtId="165" fontId="83" fillId="0" borderId="0" xfId="1" applyNumberFormat="1" applyFont="1" applyFill="1" applyBorder="1" applyAlignment="1">
      <alignment horizontal="right" wrapText="1"/>
    </xf>
    <xf numFmtId="9" fontId="82" fillId="0" borderId="0" xfId="2" applyFont="1" applyFill="1" applyBorder="1" applyAlignment="1">
      <alignment horizontal="right" wrapText="1"/>
    </xf>
    <xf numFmtId="0" fontId="48" fillId="0" borderId="0" xfId="4" applyFont="1" applyFill="1" applyAlignment="1">
      <alignment vertical="center"/>
    </xf>
    <xf numFmtId="0" fontId="48" fillId="0" borderId="0" xfId="4" applyFont="1" applyFill="1" applyAlignment="1">
      <alignment vertical="center" wrapText="1"/>
    </xf>
    <xf numFmtId="0" fontId="48" fillId="0" borderId="0" xfId="4" applyFont="1" applyFill="1" applyAlignment="1">
      <alignment vertical="center" shrinkToFit="1"/>
    </xf>
    <xf numFmtId="0" fontId="83" fillId="0" borderId="0" xfId="4" applyNumberFormat="1" applyFont="1" applyFill="1" applyBorder="1" applyAlignment="1">
      <alignment wrapText="1"/>
    </xf>
    <xf numFmtId="9" fontId="48" fillId="3" borderId="0" xfId="9" applyFont="1" applyFill="1" applyBorder="1" applyAlignment="1">
      <alignment horizontal="right" wrapText="1" shrinkToFit="1"/>
    </xf>
    <xf numFmtId="0" fontId="9" fillId="3" borderId="0" xfId="0" applyFont="1" applyFill="1" applyBorder="1" applyAlignment="1">
      <alignment vertical="center" wrapText="1" shrinkToFit="1"/>
    </xf>
    <xf numFmtId="166" fontId="50" fillId="3" borderId="0" xfId="1" applyNumberFormat="1" applyFont="1" applyFill="1" applyBorder="1" applyAlignment="1">
      <alignment horizontal="right" wrapText="1" shrinkToFit="1"/>
    </xf>
    <xf numFmtId="164" fontId="50" fillId="3" borderId="0" xfId="1" applyNumberFormat="1" applyFont="1" applyFill="1" applyBorder="1" applyAlignment="1">
      <alignment horizontal="right" wrapText="1" shrinkToFit="1"/>
    </xf>
    <xf numFmtId="167" fontId="50" fillId="3" borderId="1" xfId="2" applyNumberFormat="1" applyFont="1" applyFill="1" applyBorder="1" applyAlignment="1">
      <alignment horizontal="right" wrapText="1" shrinkToFit="1"/>
    </xf>
    <xf numFmtId="9" fontId="50" fillId="3" borderId="0" xfId="2" applyFont="1" applyFill="1" applyBorder="1" applyAlignment="1">
      <alignment horizontal="right" wrapText="1" shrinkToFit="1"/>
    </xf>
    <xf numFmtId="165" fontId="50" fillId="3" borderId="1" xfId="1" applyNumberFormat="1" applyFont="1" applyFill="1" applyBorder="1" applyAlignment="1">
      <alignment horizontal="right" wrapText="1" shrinkToFit="1"/>
    </xf>
    <xf numFmtId="0" fontId="15" fillId="3" borderId="0" xfId="0" quotePrefix="1" applyFont="1" applyFill="1" applyBorder="1" applyAlignment="1">
      <alignment horizontal="left" vertical="center"/>
    </xf>
    <xf numFmtId="0" fontId="15" fillId="3" borderId="7" xfId="0" applyFont="1" applyFill="1" applyBorder="1" applyAlignment="1">
      <alignment vertical="center" wrapText="1" shrinkToFit="1"/>
    </xf>
    <xf numFmtId="167" fontId="50" fillId="3" borderId="0" xfId="2" applyNumberFormat="1" applyFont="1" applyFill="1" applyBorder="1" applyAlignment="1">
      <alignment horizontal="center" vertical="center" wrapText="1" shrinkToFit="1"/>
    </xf>
    <xf numFmtId="0" fontId="99" fillId="0" borderId="0" xfId="0" applyFont="1"/>
    <xf numFmtId="0" fontId="1" fillId="0" borderId="0" xfId="0" applyFont="1"/>
    <xf numFmtId="0" fontId="1" fillId="0" borderId="7" xfId="0" applyFont="1" applyBorder="1"/>
    <xf numFmtId="0" fontId="38" fillId="2" borderId="7" xfId="0" applyFont="1" applyFill="1" applyBorder="1" applyAlignment="1">
      <alignment horizontal="center" vertical="center" wrapText="1" shrinkToFit="1"/>
    </xf>
    <xf numFmtId="0" fontId="38" fillId="2" borderId="0" xfId="0" applyFont="1" applyFill="1" applyAlignment="1">
      <alignment horizontal="center" vertical="center" wrapText="1" shrinkToFit="1"/>
    </xf>
    <xf numFmtId="0" fontId="39" fillId="3" borderId="0" xfId="0" applyFont="1" applyFill="1" applyAlignment="1">
      <alignment horizontal="left" vertical="center" wrapText="1"/>
    </xf>
    <xf numFmtId="0" fontId="33" fillId="3" borderId="0" xfId="0" applyFont="1" applyFill="1"/>
    <xf numFmtId="0" fontId="36" fillId="0" borderId="13" xfId="0" applyFont="1" applyBorder="1"/>
    <xf numFmtId="172" fontId="36" fillId="0" borderId="13" xfId="9" applyNumberFormat="1" applyFont="1" applyBorder="1" applyAlignment="1">
      <alignment horizontal="center"/>
    </xf>
    <xf numFmtId="172" fontId="36" fillId="0" borderId="14" xfId="9" applyNumberFormat="1" applyFont="1" applyBorder="1" applyAlignment="1">
      <alignment horizontal="center"/>
    </xf>
    <xf numFmtId="0" fontId="36" fillId="0" borderId="14" xfId="0" applyFont="1" applyBorder="1"/>
    <xf numFmtId="0" fontId="36" fillId="0" borderId="7" xfId="0" applyFont="1" applyBorder="1" applyAlignment="1">
      <alignment horizontal="center" vertical="center"/>
    </xf>
    <xf numFmtId="0" fontId="36" fillId="0" borderId="15" xfId="0" applyFont="1" applyBorder="1"/>
    <xf numFmtId="172" fontId="36" fillId="0" borderId="15" xfId="2" applyNumberFormat="1" applyFont="1" applyBorder="1" applyAlignment="1">
      <alignment horizontal="center"/>
    </xf>
    <xf numFmtId="0" fontId="39" fillId="3" borderId="12" xfId="0" applyFont="1" applyFill="1" applyBorder="1" applyAlignment="1">
      <alignment horizontal="left" vertical="center" wrapText="1"/>
    </xf>
    <xf numFmtId="172" fontId="33" fillId="3" borderId="0" xfId="0" applyNumberFormat="1" applyFont="1" applyFill="1"/>
    <xf numFmtId="172" fontId="36" fillId="0" borderId="14" xfId="2" applyNumberFormat="1" applyFont="1" applyBorder="1" applyAlignment="1">
      <alignment horizontal="center"/>
    </xf>
    <xf numFmtId="0" fontId="36" fillId="0" borderId="16" xfId="0" applyFont="1" applyBorder="1"/>
    <xf numFmtId="172" fontId="33" fillId="0" borderId="17" xfId="0" applyNumberFormat="1" applyFont="1" applyBorder="1"/>
    <xf numFmtId="172" fontId="36" fillId="0" borderId="17" xfId="2" applyNumberFormat="1" applyFont="1" applyBorder="1" applyAlignment="1">
      <alignment horizontal="center"/>
    </xf>
    <xf numFmtId="172" fontId="36" fillId="0" borderId="16" xfId="2" applyNumberFormat="1" applyFont="1" applyBorder="1" applyAlignment="1">
      <alignment horizontal="center"/>
    </xf>
    <xf numFmtId="0" fontId="33" fillId="0" borderId="19" xfId="0" applyFont="1" applyBorder="1"/>
    <xf numFmtId="0" fontId="40" fillId="3" borderId="0" xfId="4" applyFont="1" applyFill="1" applyBorder="1" applyAlignment="1">
      <alignment vertical="center" shrinkToFit="1"/>
    </xf>
    <xf numFmtId="3" fontId="45" fillId="9" borderId="0" xfId="0" applyNumberFormat="1" applyFont="1" applyFill="1" applyBorder="1" applyAlignment="1">
      <alignment horizontal="center"/>
    </xf>
    <xf numFmtId="172" fontId="45" fillId="9" borderId="0" xfId="0" applyNumberFormat="1" applyFont="1" applyFill="1" applyBorder="1" applyAlignment="1">
      <alignment horizontal="center"/>
    </xf>
    <xf numFmtId="172" fontId="44" fillId="3" borderId="0" xfId="4" applyNumberFormat="1" applyFont="1" applyFill="1" applyBorder="1" applyAlignment="1">
      <alignment horizontal="right" vertical="center" wrapText="1" shrinkToFit="1"/>
    </xf>
    <xf numFmtId="0" fontId="33" fillId="3" borderId="0" xfId="4" applyFont="1" applyFill="1" applyBorder="1" applyAlignment="1">
      <alignment horizontal="left" vertical="center" wrapText="1" shrinkToFit="1"/>
    </xf>
    <xf numFmtId="172" fontId="33" fillId="3" borderId="0" xfId="2" applyNumberFormat="1" applyFont="1" applyFill="1" applyBorder="1" applyAlignment="1">
      <alignment horizontal="right" vertical="center" wrapText="1" shrinkToFit="1"/>
    </xf>
    <xf numFmtId="3" fontId="45" fillId="3" borderId="13" xfId="0" applyNumberFormat="1" applyFont="1" applyFill="1" applyBorder="1" applyAlignment="1">
      <alignment horizontal="center"/>
    </xf>
    <xf numFmtId="172" fontId="45" fillId="3" borderId="13" xfId="0" applyNumberFormat="1" applyFont="1" applyFill="1" applyBorder="1" applyAlignment="1">
      <alignment horizontal="center"/>
    </xf>
    <xf numFmtId="172" fontId="45" fillId="9" borderId="13" xfId="0" applyNumberFormat="1" applyFont="1" applyFill="1" applyBorder="1" applyAlignment="1">
      <alignment horizontal="center"/>
    </xf>
    <xf numFmtId="172" fontId="45" fillId="3" borderId="14" xfId="0" applyNumberFormat="1" applyFont="1" applyFill="1" applyBorder="1" applyAlignment="1">
      <alignment horizontal="center"/>
    </xf>
    <xf numFmtId="3" fontId="45" fillId="3" borderId="14" xfId="0" applyNumberFormat="1" applyFont="1" applyFill="1" applyBorder="1" applyAlignment="1">
      <alignment horizontal="center"/>
    </xf>
    <xf numFmtId="0" fontId="33" fillId="3" borderId="14" xfId="4" applyFont="1" applyFill="1" applyBorder="1" applyAlignment="1">
      <alignment vertical="center"/>
    </xf>
    <xf numFmtId="3" fontId="45" fillId="9" borderId="14" xfId="0" applyNumberFormat="1" applyFont="1" applyFill="1" applyBorder="1" applyAlignment="1">
      <alignment horizontal="center"/>
    </xf>
    <xf numFmtId="172" fontId="45" fillId="9" borderId="14" xfId="0" applyNumberFormat="1" applyFont="1" applyFill="1" applyBorder="1" applyAlignment="1">
      <alignment horizontal="center"/>
    </xf>
    <xf numFmtId="3" fontId="45" fillId="9" borderId="20" xfId="0" applyNumberFormat="1" applyFont="1" applyFill="1" applyBorder="1" applyAlignment="1">
      <alignment horizontal="center"/>
    </xf>
    <xf numFmtId="0" fontId="42" fillId="3" borderId="21" xfId="4" applyFont="1" applyFill="1" applyBorder="1" applyAlignment="1">
      <alignment horizontal="center" vertical="center" wrapText="1" shrinkToFit="1"/>
    </xf>
    <xf numFmtId="0" fontId="43" fillId="3" borderId="21" xfId="4" applyFont="1" applyFill="1" applyBorder="1" applyAlignment="1">
      <alignment horizontal="center" vertical="center" wrapText="1" shrinkToFit="1"/>
    </xf>
    <xf numFmtId="0" fontId="43" fillId="3" borderId="0" xfId="4" applyFont="1" applyFill="1" applyBorder="1" applyAlignment="1">
      <alignment horizontal="center" vertical="center" wrapText="1" shrinkToFit="1"/>
    </xf>
    <xf numFmtId="172" fontId="45" fillId="9" borderId="22" xfId="0" applyNumberFormat="1" applyFont="1" applyFill="1" applyBorder="1" applyAlignment="1">
      <alignment horizontal="center"/>
    </xf>
    <xf numFmtId="0" fontId="101" fillId="3" borderId="21" xfId="4" applyFont="1" applyFill="1" applyBorder="1" applyAlignment="1">
      <alignment horizontal="center" vertical="center" wrapText="1" shrinkToFit="1"/>
    </xf>
    <xf numFmtId="0" fontId="48" fillId="3" borderId="23" xfId="4" applyFont="1" applyFill="1" applyBorder="1" applyAlignment="1">
      <alignment horizontal="left" wrapText="1" shrinkToFit="1"/>
    </xf>
    <xf numFmtId="9" fontId="48" fillId="3" borderId="23" xfId="9" applyFont="1" applyFill="1" applyBorder="1" applyAlignment="1">
      <alignment horizontal="right" wrapText="1" shrinkToFit="1"/>
    </xf>
    <xf numFmtId="165" fontId="48" fillId="3" borderId="23" xfId="1" applyNumberFormat="1" applyFont="1" applyFill="1" applyBorder="1" applyAlignment="1">
      <alignment horizontal="right" wrapText="1" shrinkToFit="1"/>
    </xf>
    <xf numFmtId="165" fontId="48" fillId="3" borderId="24" xfId="1" applyNumberFormat="1" applyFont="1" applyFill="1" applyBorder="1" applyAlignment="1">
      <alignment horizontal="right" wrapText="1" shrinkToFit="1"/>
    </xf>
    <xf numFmtId="0" fontId="48" fillId="2" borderId="19" xfId="4" applyFont="1" applyFill="1" applyBorder="1" applyAlignment="1">
      <alignment vertical="center"/>
    </xf>
    <xf numFmtId="0" fontId="48" fillId="2" borderId="19" xfId="4" applyFont="1" applyFill="1" applyBorder="1" applyAlignment="1">
      <alignment vertical="center" shrinkToFit="1"/>
    </xf>
    <xf numFmtId="0" fontId="48" fillId="2" borderId="19" xfId="4" applyFont="1" applyFill="1" applyBorder="1" applyAlignment="1">
      <alignment vertical="center" wrapText="1"/>
    </xf>
    <xf numFmtId="165" fontId="48" fillId="3" borderId="13" xfId="1" applyNumberFormat="1" applyFont="1" applyFill="1" applyBorder="1" applyAlignment="1">
      <alignment horizontal="right" wrapText="1" shrinkToFit="1"/>
    </xf>
    <xf numFmtId="9" fontId="48" fillId="3" borderId="13" xfId="9" applyFont="1" applyFill="1" applyBorder="1" applyAlignment="1">
      <alignment horizontal="right" wrapText="1" shrinkToFit="1"/>
    </xf>
    <xf numFmtId="0" fontId="83" fillId="3" borderId="23" xfId="4" applyFont="1" applyFill="1" applyBorder="1" applyAlignment="1">
      <alignment wrapText="1"/>
    </xf>
    <xf numFmtId="165" fontId="83" fillId="3" borderId="23" xfId="1" applyNumberFormat="1" applyFont="1" applyFill="1" applyBorder="1" applyAlignment="1">
      <alignment horizontal="right" wrapText="1"/>
    </xf>
    <xf numFmtId="9" fontId="82" fillId="3" borderId="23" xfId="9" applyFont="1" applyFill="1" applyBorder="1" applyAlignment="1">
      <alignment horizontal="right" wrapText="1"/>
    </xf>
    <xf numFmtId="165" fontId="48" fillId="3" borderId="14" xfId="1" applyNumberFormat="1" applyFont="1" applyFill="1" applyBorder="1" applyAlignment="1">
      <alignment horizontal="right" wrapText="1" shrinkToFit="1"/>
    </xf>
    <xf numFmtId="9" fontId="48" fillId="3" borderId="14" xfId="9" applyFont="1" applyFill="1" applyBorder="1" applyAlignment="1">
      <alignment horizontal="right" wrapText="1" shrinkToFit="1"/>
    </xf>
    <xf numFmtId="0" fontId="48" fillId="3" borderId="20" xfId="4" applyFont="1" applyFill="1" applyBorder="1" applyAlignment="1">
      <alignment horizontal="left" wrapText="1" shrinkToFit="1"/>
    </xf>
    <xf numFmtId="0" fontId="48" fillId="3" borderId="14" xfId="4" applyFont="1" applyFill="1" applyBorder="1" applyAlignment="1">
      <alignment horizontal="left" wrapText="1" shrinkToFit="1"/>
    </xf>
    <xf numFmtId="9" fontId="48" fillId="3" borderId="27" xfId="9" applyFont="1" applyFill="1" applyBorder="1" applyAlignment="1">
      <alignment horizontal="right" wrapText="1" shrinkToFit="1"/>
    </xf>
    <xf numFmtId="0" fontId="48" fillId="3" borderId="13" xfId="4" applyFont="1" applyFill="1" applyBorder="1" applyAlignment="1">
      <alignment horizontal="left" wrapText="1" shrinkToFit="1"/>
    </xf>
    <xf numFmtId="0" fontId="48" fillId="3" borderId="27" xfId="4" applyFont="1" applyFill="1" applyBorder="1" applyAlignment="1">
      <alignment horizontal="left" wrapText="1" shrinkToFit="1"/>
    </xf>
    <xf numFmtId="0" fontId="81" fillId="3" borderId="25" xfId="4" applyNumberFormat="1" applyFont="1" applyFill="1" applyBorder="1" applyAlignment="1">
      <alignment horizontal="left" vertical="center" wrapText="1" shrinkToFit="1"/>
    </xf>
    <xf numFmtId="0" fontId="81" fillId="3" borderId="25" xfId="4" applyNumberFormat="1" applyFont="1" applyFill="1" applyBorder="1" applyAlignment="1">
      <alignment horizontal="left" wrapText="1" shrinkToFit="1"/>
    </xf>
    <xf numFmtId="0" fontId="83" fillId="3" borderId="0" xfId="4" applyFont="1" applyFill="1" applyBorder="1" applyAlignment="1">
      <alignment wrapText="1"/>
    </xf>
    <xf numFmtId="0" fontId="48" fillId="3" borderId="20" xfId="4" applyNumberFormat="1" applyFont="1" applyFill="1" applyBorder="1" applyAlignment="1">
      <alignment horizontal="left" wrapText="1" shrinkToFit="1"/>
    </xf>
    <xf numFmtId="9" fontId="48" fillId="3" borderId="20" xfId="9" applyFont="1" applyFill="1" applyBorder="1" applyAlignment="1">
      <alignment horizontal="right" wrapText="1" shrinkToFit="1"/>
    </xf>
    <xf numFmtId="0" fontId="48" fillId="3" borderId="14" xfId="4" applyNumberFormat="1" applyFont="1" applyFill="1" applyBorder="1" applyAlignment="1">
      <alignment horizontal="left" wrapText="1" shrinkToFit="1"/>
    </xf>
    <xf numFmtId="0" fontId="81" fillId="3" borderId="26" xfId="4" applyNumberFormat="1" applyFont="1" applyFill="1" applyBorder="1" applyAlignment="1">
      <alignment horizontal="left" wrapText="1" shrinkToFit="1"/>
    </xf>
    <xf numFmtId="9" fontId="48" fillId="3" borderId="26" xfId="9" applyFont="1" applyFill="1" applyBorder="1" applyAlignment="1">
      <alignment horizontal="right" wrapText="1" shrinkToFit="1"/>
    </xf>
    <xf numFmtId="0" fontId="81" fillId="2" borderId="28" xfId="4" applyFont="1" applyFill="1" applyBorder="1" applyAlignment="1">
      <alignment vertical="center" wrapText="1"/>
    </xf>
    <xf numFmtId="0" fontId="48" fillId="2" borderId="29" xfId="4" applyFont="1" applyFill="1" applyBorder="1" applyAlignment="1">
      <alignment vertical="center" shrinkToFit="1"/>
    </xf>
    <xf numFmtId="0" fontId="48" fillId="2" borderId="29" xfId="4" applyFont="1" applyFill="1" applyBorder="1" applyAlignment="1">
      <alignment vertical="center"/>
    </xf>
    <xf numFmtId="0" fontId="48" fillId="3" borderId="28" xfId="4" applyFont="1" applyFill="1" applyBorder="1" applyAlignment="1">
      <alignment horizontal="center" wrapText="1" shrinkToFit="1"/>
    </xf>
    <xf numFmtId="0" fontId="48" fillId="3" borderId="28" xfId="4" applyFont="1" applyFill="1" applyBorder="1" applyAlignment="1">
      <alignment horizontal="center" vertical="center" wrapText="1" shrinkToFit="1"/>
    </xf>
    <xf numFmtId="167" fontId="48" fillId="3" borderId="13" xfId="2" applyNumberFormat="1" applyFont="1" applyFill="1" applyBorder="1" applyAlignment="1">
      <alignment horizontal="left" wrapText="1" shrinkToFit="1"/>
    </xf>
    <xf numFmtId="167" fontId="48" fillId="3" borderId="20" xfId="2" applyNumberFormat="1" applyFont="1" applyFill="1" applyBorder="1" applyAlignment="1">
      <alignment horizontal="center" wrapText="1" shrinkToFit="1"/>
    </xf>
    <xf numFmtId="167" fontId="48" fillId="3" borderId="14" xfId="2" applyNumberFormat="1" applyFont="1" applyFill="1" applyBorder="1" applyAlignment="1">
      <alignment horizontal="center" wrapText="1" shrinkToFit="1"/>
    </xf>
    <xf numFmtId="0" fontId="85" fillId="3" borderId="0" xfId="4" applyFont="1" applyFill="1" applyBorder="1" applyAlignment="1">
      <alignment horizontal="left" vertical="center" wrapText="1" shrinkToFit="1"/>
    </xf>
    <xf numFmtId="0" fontId="48" fillId="3" borderId="0" xfId="0" applyFont="1" applyFill="1" applyBorder="1" applyAlignment="1">
      <alignment vertical="center" wrapText="1"/>
    </xf>
    <xf numFmtId="169" fontId="48" fillId="3" borderId="0" xfId="2" applyNumberFormat="1" applyFont="1" applyFill="1" applyBorder="1" applyAlignment="1">
      <alignment horizontal="right" vertical="center" shrinkToFit="1"/>
    </xf>
    <xf numFmtId="167" fontId="48" fillId="3" borderId="0" xfId="2" applyNumberFormat="1" applyFont="1" applyFill="1" applyBorder="1" applyAlignment="1">
      <alignment horizontal="right" vertical="center" shrinkToFit="1"/>
    </xf>
    <xf numFmtId="0" fontId="48" fillId="3" borderId="30" xfId="0" applyFont="1" applyFill="1" applyBorder="1" applyAlignment="1">
      <alignment vertical="center" shrinkToFit="1"/>
    </xf>
    <xf numFmtId="0" fontId="101" fillId="2" borderId="0" xfId="0" applyFont="1" applyFill="1" applyBorder="1" applyAlignment="1">
      <alignment horizontal="center" vertical="center" wrapText="1" shrinkToFit="1"/>
    </xf>
    <xf numFmtId="0" fontId="101" fillId="2" borderId="7" xfId="0" applyFont="1" applyFill="1" applyBorder="1" applyAlignment="1">
      <alignment horizontal="center" vertical="center" wrapText="1" shrinkToFit="1"/>
    </xf>
    <xf numFmtId="167" fontId="48" fillId="3" borderId="14" xfId="2" applyNumberFormat="1" applyFont="1" applyFill="1" applyBorder="1" applyAlignment="1">
      <alignment horizontal="left" wrapText="1" shrinkToFit="1"/>
    </xf>
    <xf numFmtId="0" fontId="90" fillId="3" borderId="0" xfId="0" applyFont="1" applyFill="1" applyBorder="1" applyAlignment="1">
      <alignment vertical="center"/>
    </xf>
    <xf numFmtId="167" fontId="50" fillId="3" borderId="7" xfId="2" applyNumberFormat="1" applyFont="1" applyFill="1" applyBorder="1" applyAlignment="1">
      <alignment horizontal="right" vertical="center" wrapText="1" shrinkToFit="1"/>
    </xf>
    <xf numFmtId="0" fontId="102" fillId="2" borderId="0" xfId="0" applyFont="1" applyFill="1" applyBorder="1" applyAlignment="1">
      <alignment horizontal="right" vertical="center" wrapText="1" shrinkToFit="1"/>
    </xf>
    <xf numFmtId="0" fontId="102" fillId="2" borderId="0" xfId="0" applyFont="1" applyFill="1" applyBorder="1" applyAlignment="1">
      <alignment horizontal="center" vertical="center" wrapText="1" shrinkToFit="1"/>
    </xf>
    <xf numFmtId="164" fontId="50" fillId="3" borderId="7" xfId="1" applyNumberFormat="1" applyFont="1" applyFill="1" applyBorder="1" applyAlignment="1">
      <alignment horizontal="right" wrapText="1" shrinkToFit="1"/>
    </xf>
    <xf numFmtId="165" fontId="50" fillId="3" borderId="7" xfId="1" applyNumberFormat="1" applyFont="1" applyFill="1" applyBorder="1" applyAlignment="1">
      <alignment horizontal="right" wrapText="1" shrinkToFit="1"/>
    </xf>
    <xf numFmtId="0" fontId="15" fillId="3" borderId="7" xfId="0" applyFont="1" applyFill="1" applyBorder="1" applyAlignment="1">
      <alignment horizontal="left" vertical="center" wrapText="1"/>
    </xf>
    <xf numFmtId="167" fontId="50" fillId="3" borderId="8" xfId="2" applyNumberFormat="1" applyFont="1" applyFill="1" applyBorder="1" applyAlignment="1">
      <alignment horizontal="right" wrapText="1" shrinkToFit="1"/>
    </xf>
    <xf numFmtId="165" fontId="51" fillId="3" borderId="8" xfId="1" applyNumberFormat="1" applyFont="1" applyFill="1" applyBorder="1" applyAlignment="1">
      <alignment horizontal="right" vertical="center" wrapText="1"/>
    </xf>
    <xf numFmtId="165" fontId="50" fillId="3" borderId="8" xfId="1" applyNumberFormat="1" applyFont="1" applyFill="1" applyBorder="1" applyAlignment="1">
      <alignment horizontal="right" wrapText="1" shrinkToFit="1"/>
    </xf>
    <xf numFmtId="0" fontId="15" fillId="3" borderId="8" xfId="0" applyFont="1" applyFill="1" applyBorder="1" applyAlignment="1">
      <alignment horizontal="left" vertical="center" wrapText="1"/>
    </xf>
    <xf numFmtId="167" fontId="50" fillId="2" borderId="8" xfId="2" applyNumberFormat="1" applyFont="1" applyFill="1" applyBorder="1" applyAlignment="1">
      <alignment horizontal="right" wrapText="1" shrinkToFit="1"/>
    </xf>
    <xf numFmtId="167" fontId="50" fillId="3" borderId="7" xfId="2" applyNumberFormat="1" applyFont="1" applyFill="1" applyBorder="1" applyAlignment="1">
      <alignment horizontal="right" wrapText="1" shrinkToFit="1"/>
    </xf>
    <xf numFmtId="165" fontId="50" fillId="3" borderId="31" xfId="1" applyNumberFormat="1" applyFont="1" applyFill="1" applyBorder="1" applyAlignment="1">
      <alignment horizontal="right" wrapText="1" shrinkToFit="1"/>
    </xf>
    <xf numFmtId="0" fontId="15" fillId="3" borderId="8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165" fontId="50" fillId="3" borderId="11" xfId="1" applyNumberFormat="1" applyFont="1" applyFill="1" applyBorder="1" applyAlignment="1">
      <alignment horizontal="right" wrapText="1" shrinkToFit="1"/>
    </xf>
    <xf numFmtId="166" fontId="50" fillId="3" borderId="32" xfId="1" applyNumberFormat="1" applyFont="1" applyFill="1" applyBorder="1" applyAlignment="1">
      <alignment horizontal="right" vertical="center" wrapText="1" shrinkToFit="1"/>
    </xf>
    <xf numFmtId="167" fontId="50" fillId="3" borderId="32" xfId="2" applyNumberFormat="1" applyFont="1" applyFill="1" applyBorder="1" applyAlignment="1">
      <alignment horizontal="right" vertical="center" wrapText="1" shrinkToFit="1"/>
    </xf>
    <xf numFmtId="165" fontId="51" fillId="3" borderId="32" xfId="0" applyNumberFormat="1" applyFont="1" applyFill="1" applyBorder="1" applyAlignment="1">
      <alignment horizontal="right" vertical="center" wrapText="1"/>
    </xf>
    <xf numFmtId="165" fontId="50" fillId="3" borderId="32" xfId="1" applyNumberFormat="1" applyFont="1" applyFill="1" applyBorder="1" applyAlignment="1">
      <alignment horizontal="right" wrapText="1" shrinkToFit="1"/>
    </xf>
    <xf numFmtId="165" fontId="50" fillId="3" borderId="32" xfId="1" applyNumberFormat="1" applyFont="1" applyFill="1" applyBorder="1" applyAlignment="1">
      <alignment horizontal="right" vertical="center" wrapText="1" shrinkToFit="1"/>
    </xf>
    <xf numFmtId="166" fontId="50" fillId="3" borderId="20" xfId="1" applyNumberFormat="1" applyFont="1" applyFill="1" applyBorder="1" applyAlignment="1">
      <alignment horizontal="right" wrapText="1" shrinkToFit="1"/>
    </xf>
    <xf numFmtId="164" fontId="50" fillId="3" borderId="15" xfId="1" applyNumberFormat="1" applyFont="1" applyFill="1" applyBorder="1" applyAlignment="1">
      <alignment horizontal="right" wrapText="1" shrinkToFit="1"/>
    </xf>
    <xf numFmtId="166" fontId="50" fillId="3" borderId="15" xfId="1" applyNumberFormat="1" applyFont="1" applyFill="1" applyBorder="1" applyAlignment="1">
      <alignment horizontal="right" wrapText="1" shrinkToFit="1"/>
    </xf>
    <xf numFmtId="167" fontId="50" fillId="3" borderId="20" xfId="2" applyNumberFormat="1" applyFont="1" applyFill="1" applyBorder="1" applyAlignment="1">
      <alignment horizontal="right" wrapText="1" shrinkToFit="1"/>
    </xf>
    <xf numFmtId="0" fontId="9" fillId="3" borderId="14" xfId="0" applyFont="1" applyFill="1" applyBorder="1" applyAlignment="1">
      <alignment vertical="center" wrapText="1" shrinkToFit="1"/>
    </xf>
    <xf numFmtId="166" fontId="50" fillId="3" borderId="14" xfId="1" applyNumberFormat="1" applyFont="1" applyFill="1" applyBorder="1" applyAlignment="1">
      <alignment horizontal="right" wrapText="1" shrinkToFit="1"/>
    </xf>
    <xf numFmtId="166" fontId="50" fillId="3" borderId="13" xfId="1" applyNumberFormat="1" applyFont="1" applyFill="1" applyBorder="1" applyAlignment="1">
      <alignment horizontal="right" wrapText="1" shrinkToFit="1"/>
    </xf>
    <xf numFmtId="167" fontId="50" fillId="3" borderId="14" xfId="2" applyNumberFormat="1" applyFont="1" applyFill="1" applyBorder="1" applyAlignment="1">
      <alignment horizontal="right" wrapText="1" shrinkToFit="1"/>
    </xf>
    <xf numFmtId="165" fontId="51" fillId="3" borderId="8" xfId="1" applyNumberFormat="1" applyFont="1" applyFill="1" applyBorder="1" applyAlignment="1">
      <alignment horizontal="right" vertical="center" wrapText="1" shrinkToFit="1"/>
    </xf>
    <xf numFmtId="165" fontId="51" fillId="3" borderId="0" xfId="1" applyNumberFormat="1" applyFont="1" applyFill="1" applyBorder="1" applyAlignment="1">
      <alignment horizontal="right" vertical="center" wrapText="1" shrinkToFit="1"/>
    </xf>
    <xf numFmtId="167" fontId="50" fillId="3" borderId="32" xfId="2" applyNumberFormat="1" applyFont="1" applyFill="1" applyBorder="1" applyAlignment="1">
      <alignment horizontal="right" wrapText="1" shrinkToFit="1"/>
    </xf>
    <xf numFmtId="0" fontId="15" fillId="3" borderId="12" xfId="0" applyFont="1" applyFill="1" applyBorder="1" applyAlignment="1">
      <alignment vertical="center" wrapText="1" shrinkToFit="1"/>
    </xf>
    <xf numFmtId="165" fontId="50" fillId="3" borderId="12" xfId="1" applyNumberFormat="1" applyFont="1" applyFill="1" applyBorder="1" applyAlignment="1">
      <alignment horizontal="right" wrapText="1" shrinkToFit="1"/>
    </xf>
    <xf numFmtId="166" fontId="50" fillId="3" borderId="12" xfId="1" applyNumberFormat="1" applyFont="1" applyFill="1" applyBorder="1" applyAlignment="1">
      <alignment horizontal="right" wrapText="1" shrinkToFit="1"/>
    </xf>
    <xf numFmtId="167" fontId="50" fillId="3" borderId="12" xfId="2" applyNumberFormat="1" applyFont="1" applyFill="1" applyBorder="1" applyAlignment="1">
      <alignment horizontal="right" wrapText="1" shrinkToFit="1"/>
    </xf>
    <xf numFmtId="0" fontId="15" fillId="3" borderId="14" xfId="0" applyFont="1" applyFill="1" applyBorder="1" applyAlignment="1">
      <alignment vertical="center" wrapText="1" shrinkToFit="1"/>
    </xf>
    <xf numFmtId="165" fontId="50" fillId="3" borderId="14" xfId="1" applyNumberFormat="1" applyFont="1" applyFill="1" applyBorder="1" applyAlignment="1">
      <alignment horizontal="right" wrapText="1" shrinkToFit="1"/>
    </xf>
    <xf numFmtId="0" fontId="15" fillId="3" borderId="20" xfId="0" applyFont="1" applyFill="1" applyBorder="1" applyAlignment="1">
      <alignment horizontal="left" vertical="center" wrapText="1"/>
    </xf>
    <xf numFmtId="167" fontId="50" fillId="2" borderId="12" xfId="2" applyNumberFormat="1" applyFont="1" applyFill="1" applyBorder="1" applyAlignment="1">
      <alignment horizontal="right" wrapText="1" shrinkToFit="1"/>
    </xf>
    <xf numFmtId="0" fontId="15" fillId="3" borderId="12" xfId="0" applyFont="1" applyFill="1" applyBorder="1" applyAlignment="1">
      <alignment horizontal="left" vertical="center" wrapText="1" indent="1"/>
    </xf>
    <xf numFmtId="0" fontId="15" fillId="3" borderId="14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0" fontId="10" fillId="3" borderId="0" xfId="0" applyFont="1" applyFill="1" applyBorder="1" applyAlignment="1">
      <alignment vertical="center"/>
    </xf>
    <xf numFmtId="0" fontId="15" fillId="3" borderId="12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vertical="center" wrapText="1" shrinkToFit="1"/>
    </xf>
    <xf numFmtId="0" fontId="9" fillId="3" borderId="0" xfId="0" applyFont="1" applyFill="1" applyBorder="1" applyAlignment="1">
      <alignment vertical="center"/>
    </xf>
    <xf numFmtId="0" fontId="9" fillId="3" borderId="32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vertical="center" wrapText="1" shrinkToFit="1"/>
    </xf>
    <xf numFmtId="0" fontId="75" fillId="3" borderId="0" xfId="0" applyFont="1" applyFill="1" applyBorder="1" applyAlignment="1">
      <alignment horizontal="right" vertical="center" wrapText="1" shrinkToFit="1"/>
    </xf>
    <xf numFmtId="166" fontId="75" fillId="3" borderId="0" xfId="1" applyNumberFormat="1" applyFont="1" applyFill="1" applyBorder="1" applyAlignment="1">
      <alignment horizontal="right" vertical="center" wrapText="1" shrinkToFit="1"/>
    </xf>
    <xf numFmtId="169" fontId="75" fillId="0" borderId="0" xfId="0" applyNumberFormat="1" applyFont="1" applyFill="1" applyBorder="1" applyAlignment="1">
      <alignment horizontal="right" vertical="center" wrapText="1" shrinkToFit="1"/>
    </xf>
    <xf numFmtId="0" fontId="10" fillId="3" borderId="17" xfId="0" applyFont="1" applyFill="1" applyBorder="1" applyAlignment="1">
      <alignment vertical="center" wrapText="1" shrinkToFit="1"/>
    </xf>
    <xf numFmtId="0" fontId="9" fillId="3" borderId="32" xfId="0" applyFont="1" applyFill="1" applyBorder="1" applyAlignment="1">
      <alignment vertical="center" wrapText="1"/>
    </xf>
    <xf numFmtId="9" fontId="50" fillId="3" borderId="0" xfId="2" applyFont="1" applyFill="1" applyAlignment="1">
      <alignment horizontal="right" vertical="center" wrapText="1" shrinkToFit="1"/>
    </xf>
    <xf numFmtId="0" fontId="10" fillId="3" borderId="12" xfId="0" applyFont="1" applyFill="1" applyBorder="1" applyAlignment="1">
      <alignment wrapText="1"/>
    </xf>
    <xf numFmtId="9" fontId="50" fillId="3" borderId="12" xfId="2" applyFont="1" applyFill="1" applyBorder="1" applyAlignment="1">
      <alignment horizontal="right" vertical="center" wrapText="1" shrinkToFit="1"/>
    </xf>
    <xf numFmtId="167" fontId="50" fillId="3" borderId="15" xfId="2" applyNumberFormat="1" applyFont="1" applyFill="1" applyBorder="1" applyAlignment="1">
      <alignment horizontal="right" wrapText="1" shrinkToFit="1"/>
    </xf>
    <xf numFmtId="167" fontId="50" fillId="3" borderId="12" xfId="2" applyNumberFormat="1" applyFont="1" applyFill="1" applyBorder="1" applyAlignment="1">
      <alignment horizontal="right" vertical="center" wrapText="1" shrinkToFit="1"/>
    </xf>
    <xf numFmtId="169" fontId="75" fillId="3" borderId="12" xfId="0" applyNumberFormat="1" applyFont="1" applyFill="1" applyBorder="1" applyAlignment="1">
      <alignment horizontal="right" vertical="center" wrapText="1" shrinkToFit="1"/>
    </xf>
    <xf numFmtId="0" fontId="104" fillId="2" borderId="0" xfId="0" applyFont="1" applyFill="1" applyBorder="1" applyAlignment="1">
      <alignment horizontal="center" wrapText="1" shrinkToFit="1"/>
    </xf>
    <xf numFmtId="0" fontId="104" fillId="2" borderId="0" xfId="0" applyFont="1" applyFill="1" applyBorder="1" applyAlignment="1">
      <alignment horizontal="right" wrapText="1" shrinkToFit="1"/>
    </xf>
    <xf numFmtId="0" fontId="51" fillId="3" borderId="12" xfId="0" applyFont="1" applyFill="1" applyBorder="1" applyAlignment="1">
      <alignment horizontal="left" vertical="center" wrapText="1"/>
    </xf>
    <xf numFmtId="0" fontId="53" fillId="3" borderId="20" xfId="0" applyFont="1" applyFill="1" applyBorder="1" applyAlignment="1">
      <alignment vertical="center" wrapText="1" shrinkToFit="1"/>
    </xf>
    <xf numFmtId="0" fontId="53" fillId="3" borderId="0" xfId="0" applyFont="1" applyFill="1" applyBorder="1" applyAlignment="1">
      <alignment vertical="center" wrapText="1" shrinkToFit="1"/>
    </xf>
    <xf numFmtId="0" fontId="51" fillId="3" borderId="15" xfId="0" applyFont="1" applyFill="1" applyBorder="1" applyAlignment="1">
      <alignment horizontal="left" vertical="center" wrapText="1"/>
    </xf>
    <xf numFmtId="166" fontId="50" fillId="3" borderId="7" xfId="1" applyNumberFormat="1" applyFont="1" applyFill="1" applyBorder="1" applyAlignment="1">
      <alignment horizontal="right" wrapText="1" shrinkToFit="1"/>
    </xf>
    <xf numFmtId="0" fontId="53" fillId="3" borderId="32" xfId="0" applyFont="1" applyFill="1" applyBorder="1" applyAlignment="1">
      <alignment horizontal="left" vertical="center" wrapText="1"/>
    </xf>
    <xf numFmtId="0" fontId="51" fillId="3" borderId="14" xfId="0" applyFont="1" applyFill="1" applyBorder="1" applyAlignment="1">
      <alignment horizontal="left" vertical="center" wrapText="1"/>
    </xf>
    <xf numFmtId="165" fontId="50" fillId="3" borderId="20" xfId="1" applyNumberFormat="1" applyFont="1" applyFill="1" applyBorder="1" applyAlignment="1">
      <alignment horizontal="right" wrapText="1" shrinkToFit="1"/>
    </xf>
    <xf numFmtId="0" fontId="77" fillId="3" borderId="8" xfId="0" applyFont="1" applyFill="1" applyBorder="1" applyAlignment="1">
      <alignment horizontal="left" vertical="center" wrapText="1"/>
    </xf>
    <xf numFmtId="0" fontId="51" fillId="3" borderId="32" xfId="0" applyFont="1" applyFill="1" applyBorder="1" applyAlignment="1">
      <alignment horizontal="left" vertical="center" wrapText="1"/>
    </xf>
    <xf numFmtId="0" fontId="78" fillId="3" borderId="17" xfId="0" applyFont="1" applyFill="1" applyBorder="1" applyAlignment="1">
      <alignment horizontal="left" vertical="center" wrapText="1"/>
    </xf>
    <xf numFmtId="165" fontId="50" fillId="3" borderId="18" xfId="1" applyNumberFormat="1" applyFont="1" applyFill="1" applyBorder="1" applyAlignment="1">
      <alignment horizontal="right" wrapText="1" shrinkToFit="1"/>
    </xf>
    <xf numFmtId="167" fontId="50" fillId="3" borderId="18" xfId="2" applyNumberFormat="1" applyFont="1" applyFill="1" applyBorder="1" applyAlignment="1">
      <alignment horizontal="right" wrapText="1" shrinkToFit="1"/>
    </xf>
    <xf numFmtId="172" fontId="36" fillId="0" borderId="12" xfId="9" applyNumberFormat="1" applyFont="1" applyBorder="1" applyAlignment="1">
      <alignment horizontal="center"/>
    </xf>
    <xf numFmtId="0" fontId="42" fillId="3" borderId="0" xfId="4" applyFont="1" applyFill="1" applyBorder="1" applyAlignment="1">
      <alignment horizontal="center" vertical="center" wrapText="1" shrinkToFit="1"/>
    </xf>
    <xf numFmtId="172" fontId="36" fillId="0" borderId="22" xfId="9" applyNumberFormat="1" applyFont="1" applyBorder="1" applyAlignment="1">
      <alignment horizontal="center"/>
    </xf>
    <xf numFmtId="166" fontId="81" fillId="3" borderId="0" xfId="1" applyNumberFormat="1" applyFont="1" applyFill="1" applyBorder="1" applyAlignment="1">
      <alignment horizontal="center" vertical="center" wrapText="1" shrinkToFit="1"/>
    </xf>
    <xf numFmtId="0" fontId="106" fillId="0" borderId="0" xfId="0" applyFont="1"/>
    <xf numFmtId="167" fontId="51" fillId="3" borderId="8" xfId="2" applyNumberFormat="1" applyFont="1" applyFill="1" applyBorder="1" applyAlignment="1">
      <alignment horizontal="right" vertical="center" wrapText="1" shrinkToFit="1"/>
    </xf>
    <xf numFmtId="165" fontId="51" fillId="3" borderId="7" xfId="0" applyNumberFormat="1" applyFont="1" applyFill="1" applyBorder="1" applyAlignment="1">
      <alignment horizontal="right" vertical="center" wrapText="1"/>
    </xf>
    <xf numFmtId="165" fontId="51" fillId="3" borderId="8" xfId="0" applyNumberFormat="1" applyFont="1" applyFill="1" applyBorder="1" applyAlignment="1">
      <alignment horizontal="right" vertical="center" wrapText="1"/>
    </xf>
    <xf numFmtId="165" fontId="51" fillId="3" borderId="15" xfId="0" applyNumberFormat="1" applyFont="1" applyFill="1" applyBorder="1" applyAlignment="1">
      <alignment horizontal="right" vertical="center" wrapText="1"/>
    </xf>
    <xf numFmtId="167" fontId="51" fillId="3" borderId="32" xfId="2" applyNumberFormat="1" applyFont="1" applyFill="1" applyBorder="1" applyAlignment="1">
      <alignment horizontal="right" vertical="center" wrapText="1"/>
    </xf>
    <xf numFmtId="0" fontId="102" fillId="0" borderId="0" xfId="0" applyFont="1" applyFill="1" applyBorder="1" applyAlignment="1">
      <alignment horizontal="right" vertical="center" wrapText="1" shrinkToFit="1"/>
    </xf>
    <xf numFmtId="0" fontId="82" fillId="3" borderId="16" xfId="4" applyFont="1" applyFill="1" applyBorder="1" applyAlignment="1">
      <alignment wrapText="1"/>
    </xf>
    <xf numFmtId="0" fontId="82" fillId="3" borderId="17" xfId="4" applyFont="1" applyFill="1" applyBorder="1" applyAlignment="1">
      <alignment wrapText="1"/>
    </xf>
    <xf numFmtId="0" fontId="104" fillId="3" borderId="0" xfId="4" applyFont="1" applyFill="1" applyBorder="1" applyAlignment="1">
      <alignment horizontal="center" vertical="center" wrapText="1" shrinkToFit="1"/>
    </xf>
    <xf numFmtId="49" fontId="104" fillId="3" borderId="0" xfId="4" applyNumberFormat="1" applyFont="1" applyFill="1" applyBorder="1" applyAlignment="1">
      <alignment horizontal="center" vertical="center" wrapText="1" shrinkToFit="1"/>
    </xf>
    <xf numFmtId="0" fontId="104" fillId="3" borderId="0" xfId="4" applyFont="1" applyFill="1" applyBorder="1" applyAlignment="1">
      <alignment horizontal="right" vertical="center" wrapText="1" shrinkToFit="1"/>
    </xf>
    <xf numFmtId="0" fontId="34" fillId="2" borderId="0" xfId="4" applyFont="1" applyFill="1" applyBorder="1" applyAlignment="1">
      <alignment horizontal="centerContinuous" vertical="center" wrapText="1" shrinkToFit="1"/>
    </xf>
    <xf numFmtId="164" fontId="50" fillId="3" borderId="17" xfId="1" applyNumberFormat="1" applyFont="1" applyFill="1" applyBorder="1" applyAlignment="1">
      <alignment horizontal="left" vertical="center" wrapText="1" shrinkToFit="1"/>
    </xf>
    <xf numFmtId="10" fontId="50" fillId="3" borderId="17" xfId="2" applyNumberFormat="1" applyFont="1" applyFill="1" applyBorder="1" applyAlignment="1">
      <alignment horizontal="center" vertical="center" wrapText="1" shrinkToFit="1"/>
    </xf>
    <xf numFmtId="164" fontId="50" fillId="3" borderId="17" xfId="1" applyFont="1" applyFill="1" applyBorder="1" applyAlignment="1">
      <alignment horizontal="center" vertical="center" wrapText="1" shrinkToFit="1"/>
    </xf>
    <xf numFmtId="167" fontId="50" fillId="3" borderId="17" xfId="2" applyNumberFormat="1" applyFont="1" applyFill="1" applyBorder="1" applyAlignment="1">
      <alignment horizontal="center" vertical="center" wrapText="1" shrinkToFit="1"/>
    </xf>
    <xf numFmtId="0" fontId="50" fillId="3" borderId="0" xfId="4" applyFont="1" applyFill="1" applyBorder="1" applyAlignment="1">
      <alignment horizontal="left" vertical="center" wrapText="1" shrinkToFit="1"/>
    </xf>
    <xf numFmtId="0" fontId="50" fillId="3" borderId="0" xfId="4" applyFont="1" applyFill="1" applyBorder="1" applyAlignment="1">
      <alignment vertical="center" wrapText="1" shrinkToFit="1"/>
    </xf>
    <xf numFmtId="0" fontId="51" fillId="3" borderId="17" xfId="4" applyFont="1" applyFill="1" applyBorder="1" applyAlignment="1">
      <alignment vertical="center" wrapText="1" shrinkToFit="1"/>
    </xf>
    <xf numFmtId="164" fontId="50" fillId="3" borderId="20" xfId="1" applyNumberFormat="1" applyFont="1" applyFill="1" applyBorder="1" applyAlignment="1">
      <alignment horizontal="left" vertical="center" wrapText="1" shrinkToFit="1"/>
    </xf>
    <xf numFmtId="164" fontId="50" fillId="3" borderId="14" xfId="1" applyNumberFormat="1" applyFont="1" applyFill="1" applyBorder="1" applyAlignment="1">
      <alignment horizontal="left" vertical="center" wrapText="1" shrinkToFit="1"/>
    </xf>
    <xf numFmtId="10" fontId="50" fillId="3" borderId="14" xfId="2" applyNumberFormat="1" applyFont="1" applyFill="1" applyBorder="1" applyAlignment="1">
      <alignment horizontal="center" vertical="center" wrapText="1" shrinkToFit="1"/>
    </xf>
    <xf numFmtId="10" fontId="50" fillId="3" borderId="12" xfId="2" applyNumberFormat="1" applyFont="1" applyFill="1" applyBorder="1" applyAlignment="1">
      <alignment horizontal="center" vertical="center" wrapText="1" shrinkToFit="1"/>
    </xf>
    <xf numFmtId="167" fontId="50" fillId="3" borderId="20" xfId="2" applyNumberFormat="1" applyFont="1" applyFill="1" applyBorder="1" applyAlignment="1">
      <alignment horizontal="center" vertical="center" wrapText="1" shrinkToFit="1"/>
    </xf>
    <xf numFmtId="167" fontId="50" fillId="3" borderId="14" xfId="2" applyNumberFormat="1" applyFont="1" applyFill="1" applyBorder="1" applyAlignment="1">
      <alignment horizontal="center" vertical="center" wrapText="1" shrinkToFit="1"/>
    </xf>
    <xf numFmtId="2" fontId="50" fillId="3" borderId="12" xfId="2" applyNumberFormat="1" applyFont="1" applyFill="1" applyBorder="1" applyAlignment="1">
      <alignment horizontal="center" vertical="center" wrapText="1" shrinkToFit="1"/>
    </xf>
    <xf numFmtId="2" fontId="50" fillId="3" borderId="14" xfId="2" applyNumberFormat="1" applyFont="1" applyFill="1" applyBorder="1" applyAlignment="1">
      <alignment horizontal="center" vertical="center" wrapText="1" shrinkToFit="1"/>
    </xf>
    <xf numFmtId="2" fontId="50" fillId="3" borderId="17" xfId="2" applyNumberFormat="1" applyFont="1" applyFill="1" applyBorder="1" applyAlignment="1">
      <alignment horizontal="center" vertical="center" wrapText="1" shrinkToFit="1"/>
    </xf>
    <xf numFmtId="0" fontId="104" fillId="3" borderId="7" xfId="4" applyFont="1" applyFill="1" applyBorder="1" applyAlignment="1">
      <alignment horizontal="center" vertical="center" wrapText="1" shrinkToFit="1"/>
    </xf>
    <xf numFmtId="0" fontId="55" fillId="3" borderId="0" xfId="4" applyFont="1" applyFill="1" applyBorder="1" applyAlignment="1">
      <alignment vertical="center" wrapText="1"/>
    </xf>
    <xf numFmtId="0" fontId="55" fillId="3" borderId="0" xfId="4" applyFont="1" applyFill="1" applyBorder="1" applyAlignment="1">
      <alignment vertical="center"/>
    </xf>
    <xf numFmtId="168" fontId="50" fillId="3" borderId="0" xfId="1" applyNumberFormat="1" applyFont="1" applyFill="1" applyBorder="1" applyAlignment="1">
      <alignment horizontal="right" vertical="center" wrapText="1" shrinkToFit="1"/>
    </xf>
    <xf numFmtId="0" fontId="60" fillId="3" borderId="0" xfId="4" applyFont="1" applyFill="1" applyBorder="1" applyAlignment="1">
      <alignment vertical="center"/>
    </xf>
    <xf numFmtId="0" fontId="60" fillId="3" borderId="17" xfId="4" applyFont="1" applyFill="1" applyBorder="1" applyAlignment="1">
      <alignment vertical="center"/>
    </xf>
    <xf numFmtId="164" fontId="50" fillId="3" borderId="16" xfId="1" applyNumberFormat="1" applyFont="1" applyFill="1" applyBorder="1" applyAlignment="1">
      <alignment horizontal="left" vertical="center" wrapText="1" shrinkToFit="1"/>
    </xf>
    <xf numFmtId="164" fontId="50" fillId="3" borderId="13" xfId="1" applyFont="1" applyFill="1" applyBorder="1" applyAlignment="1">
      <alignment horizontal="center" vertical="center" wrapText="1" shrinkToFit="1"/>
    </xf>
    <xf numFmtId="164" fontId="50" fillId="3" borderId="12" xfId="1" applyFont="1" applyFill="1" applyBorder="1" applyAlignment="1">
      <alignment horizontal="center" vertical="center" wrapText="1" shrinkToFit="1"/>
    </xf>
    <xf numFmtId="167" fontId="50" fillId="3" borderId="12" xfId="2" applyNumberFormat="1" applyFont="1" applyFill="1" applyBorder="1" applyAlignment="1">
      <alignment horizontal="center" vertical="center" wrapText="1" shrinkToFit="1"/>
    </xf>
    <xf numFmtId="49" fontId="104" fillId="3" borderId="7" xfId="4" applyNumberFormat="1" applyFont="1" applyFill="1" applyBorder="1" applyAlignment="1">
      <alignment horizontal="center" vertical="center" wrapText="1" shrinkToFit="1"/>
    </xf>
    <xf numFmtId="164" fontId="50" fillId="3" borderId="14" xfId="1" applyFont="1" applyFill="1" applyBorder="1" applyAlignment="1">
      <alignment horizontal="center" vertical="center" wrapText="1" shrinkToFit="1"/>
    </xf>
    <xf numFmtId="164" fontId="50" fillId="3" borderId="19" xfId="1" applyFont="1" applyFill="1" applyBorder="1" applyAlignment="1">
      <alignment horizontal="center" vertical="center" wrapText="1" shrinkToFit="1"/>
    </xf>
    <xf numFmtId="167" fontId="50" fillId="3" borderId="16" xfId="2" applyNumberFormat="1" applyFont="1" applyFill="1" applyBorder="1" applyAlignment="1">
      <alignment horizontal="center" vertical="center" wrapText="1" shrinkToFit="1"/>
    </xf>
    <xf numFmtId="0" fontId="93" fillId="3" borderId="8" xfId="4" applyFont="1" applyFill="1" applyBorder="1" applyAlignment="1">
      <alignment horizontal="center" vertical="center" wrapText="1" shrinkToFit="1"/>
    </xf>
    <xf numFmtId="0" fontId="80" fillId="3" borderId="0" xfId="4" applyFont="1" applyFill="1" applyBorder="1" applyAlignment="1">
      <alignment horizontal="center" wrapText="1" shrinkToFit="1"/>
    </xf>
    <xf numFmtId="165" fontId="48" fillId="2" borderId="8" xfId="1" applyNumberFormat="1" applyFont="1" applyFill="1" applyBorder="1" applyAlignment="1">
      <alignment horizontal="right" vertical="center" wrapText="1" indent="1"/>
    </xf>
    <xf numFmtId="0" fontId="80" fillId="3" borderId="0" xfId="4" applyFont="1" applyFill="1" applyBorder="1" applyAlignment="1">
      <alignment horizontal="right" wrapText="1" shrinkToFit="1"/>
    </xf>
    <xf numFmtId="0" fontId="80" fillId="3" borderId="7" xfId="4" applyFont="1" applyFill="1" applyBorder="1" applyAlignment="1">
      <alignment horizontal="center" wrapText="1" shrinkToFit="1"/>
    </xf>
    <xf numFmtId="164" fontId="81" fillId="3" borderId="0" xfId="1" applyNumberFormat="1" applyFont="1" applyFill="1" applyBorder="1" applyAlignment="1">
      <alignment horizontal="left" vertical="center" wrapText="1" shrinkToFit="1"/>
    </xf>
    <xf numFmtId="164" fontId="64" fillId="3" borderId="19" xfId="1" applyNumberFormat="1" applyFont="1" applyFill="1" applyBorder="1" applyAlignment="1">
      <alignment horizontal="left" vertical="center" wrapText="1" shrinkToFit="1"/>
    </xf>
    <xf numFmtId="166" fontId="81" fillId="3" borderId="17" xfId="1" applyNumberFormat="1" applyFont="1" applyFill="1" applyBorder="1" applyAlignment="1">
      <alignment horizontal="center" vertical="center" wrapText="1" shrinkToFit="1"/>
    </xf>
    <xf numFmtId="167" fontId="81" fillId="3" borderId="17" xfId="2" applyNumberFormat="1" applyFont="1" applyFill="1" applyBorder="1" applyAlignment="1">
      <alignment horizontal="center" vertical="center" wrapText="1" shrinkToFit="1"/>
    </xf>
    <xf numFmtId="164" fontId="64" fillId="3" borderId="17" xfId="1" applyNumberFormat="1" applyFont="1" applyFill="1" applyBorder="1" applyAlignment="1">
      <alignment horizontal="left" vertical="center" wrapText="1" shrinkToFit="1"/>
    </xf>
    <xf numFmtId="165" fontId="81" fillId="3" borderId="17" xfId="1" applyNumberFormat="1" applyFont="1" applyFill="1" applyBorder="1" applyAlignment="1">
      <alignment horizontal="right" vertical="center" wrapText="1" indent="1" shrinkToFit="1"/>
    </xf>
    <xf numFmtId="167" fontId="51" fillId="3" borderId="18" xfId="2" applyNumberFormat="1" applyFont="1" applyFill="1" applyBorder="1" applyAlignment="1">
      <alignment horizontal="right" vertical="center" wrapText="1"/>
    </xf>
    <xf numFmtId="0" fontId="21" fillId="8" borderId="0" xfId="4" applyFont="1" applyFill="1" applyBorder="1" applyAlignment="1">
      <alignment horizontal="centerContinuous" vertical="center" shrinkToFit="1"/>
    </xf>
    <xf numFmtId="0" fontId="109" fillId="8" borderId="0" xfId="0" applyFont="1" applyFill="1" applyBorder="1" applyAlignment="1">
      <alignment vertical="center" wrapText="1"/>
    </xf>
    <xf numFmtId="166" fontId="50" fillId="3" borderId="8" xfId="1" applyNumberFormat="1" applyFont="1" applyFill="1" applyBorder="1" applyAlignment="1">
      <alignment horizontal="right" wrapText="1" shrinkToFit="1"/>
    </xf>
    <xf numFmtId="165" fontId="50" fillId="3" borderId="15" xfId="1" applyNumberFormat="1" applyFont="1" applyFill="1" applyBorder="1" applyAlignment="1">
      <alignment horizontal="right" wrapText="1" shrinkToFit="1"/>
    </xf>
    <xf numFmtId="0" fontId="107" fillId="8" borderId="0" xfId="0" applyFont="1" applyFill="1" applyBorder="1" applyAlignment="1">
      <alignment vertical="center"/>
    </xf>
    <xf numFmtId="0" fontId="107" fillId="8" borderId="0" xfId="4" applyFont="1" applyFill="1" applyBorder="1" applyAlignment="1">
      <alignment vertical="center"/>
    </xf>
    <xf numFmtId="0" fontId="110" fillId="8" borderId="0" xfId="0" applyFont="1" applyFill="1" applyBorder="1" applyAlignment="1">
      <alignment vertical="center"/>
    </xf>
    <xf numFmtId="0" fontId="111" fillId="8" borderId="0" xfId="4" applyFont="1" applyFill="1" applyBorder="1" applyAlignment="1">
      <alignment vertical="center" shrinkToFit="1"/>
    </xf>
    <xf numFmtId="0" fontId="107" fillId="8" borderId="0" xfId="4" applyFont="1" applyFill="1" applyBorder="1" applyAlignment="1">
      <alignment vertical="center" shrinkToFit="1"/>
    </xf>
    <xf numFmtId="164" fontId="72" fillId="3" borderId="0" xfId="1" applyNumberFormat="1" applyFont="1" applyFill="1" applyBorder="1" applyAlignment="1">
      <alignment vertical="center" wrapText="1" shrinkToFit="1"/>
    </xf>
    <xf numFmtId="164" fontId="48" fillId="0" borderId="20" xfId="1" applyNumberFormat="1" applyFont="1" applyFill="1" applyBorder="1" applyAlignment="1">
      <alignment horizontal="left" vertical="center" wrapText="1" indent="2" shrinkToFit="1"/>
    </xf>
    <xf numFmtId="166" fontId="81" fillId="0" borderId="20" xfId="1" applyNumberFormat="1" applyFont="1" applyFill="1" applyBorder="1" applyAlignment="1">
      <alignment horizontal="center" vertical="center" wrapText="1" shrinkToFit="1"/>
    </xf>
    <xf numFmtId="166" fontId="81" fillId="3" borderId="14" xfId="1" applyNumberFormat="1" applyFont="1" applyFill="1" applyBorder="1" applyAlignment="1">
      <alignment horizontal="center" vertical="center" wrapText="1" shrinkToFit="1"/>
    </xf>
    <xf numFmtId="166" fontId="81" fillId="0" borderId="14" xfId="1" applyNumberFormat="1" applyFont="1" applyFill="1" applyBorder="1" applyAlignment="1">
      <alignment horizontal="center" vertical="center" wrapText="1" shrinkToFit="1"/>
    </xf>
    <xf numFmtId="0" fontId="48" fillId="2" borderId="14" xfId="4" applyFont="1" applyFill="1" applyBorder="1" applyAlignment="1">
      <alignment horizontal="left" vertical="center" wrapText="1" indent="2"/>
    </xf>
    <xf numFmtId="164" fontId="48" fillId="0" borderId="14" xfId="1" applyNumberFormat="1" applyFont="1" applyFill="1" applyBorder="1" applyAlignment="1">
      <alignment horizontal="left" vertical="center" wrapText="1" indent="2" shrinkToFit="1"/>
    </xf>
    <xf numFmtId="167" fontId="48" fillId="0" borderId="20" xfId="2" applyNumberFormat="1" applyFont="1" applyFill="1" applyBorder="1" applyAlignment="1">
      <alignment horizontal="center" vertical="center" wrapText="1" shrinkToFit="1"/>
    </xf>
    <xf numFmtId="167" fontId="48" fillId="0" borderId="14" xfId="2" applyNumberFormat="1" applyFont="1" applyFill="1" applyBorder="1" applyAlignment="1">
      <alignment horizontal="center" vertical="center" wrapText="1" shrinkToFit="1"/>
    </xf>
    <xf numFmtId="164" fontId="48" fillId="0" borderId="13" xfId="1" applyNumberFormat="1" applyFont="1" applyFill="1" applyBorder="1" applyAlignment="1">
      <alignment horizontal="left" vertical="center" wrapText="1" indent="2" shrinkToFit="1"/>
    </xf>
    <xf numFmtId="166" fontId="81" fillId="0" borderId="13" xfId="1" applyNumberFormat="1" applyFont="1" applyFill="1" applyBorder="1" applyAlignment="1">
      <alignment horizontal="center" vertical="center" wrapText="1" shrinkToFit="1"/>
    </xf>
    <xf numFmtId="166" fontId="81" fillId="0" borderId="12" xfId="1" applyNumberFormat="1" applyFont="1" applyFill="1" applyBorder="1" applyAlignment="1">
      <alignment horizontal="center" vertical="center" wrapText="1" shrinkToFit="1"/>
    </xf>
    <xf numFmtId="166" fontId="81" fillId="0" borderId="15" xfId="1" applyNumberFormat="1" applyFont="1" applyFill="1" applyBorder="1" applyAlignment="1">
      <alignment horizontal="center" vertical="center" wrapText="1" shrinkToFit="1"/>
    </xf>
    <xf numFmtId="167" fontId="48" fillId="0" borderId="12" xfId="2" applyNumberFormat="1" applyFont="1" applyFill="1" applyBorder="1" applyAlignment="1">
      <alignment horizontal="center" vertical="center" wrapText="1" shrinkToFit="1"/>
    </xf>
    <xf numFmtId="167" fontId="48" fillId="0" borderId="13" xfId="2" applyNumberFormat="1" applyFont="1" applyFill="1" applyBorder="1" applyAlignment="1">
      <alignment horizontal="center" vertical="center" wrapText="1" shrinkToFit="1"/>
    </xf>
    <xf numFmtId="164" fontId="48" fillId="0" borderId="15" xfId="1" applyNumberFormat="1" applyFont="1" applyFill="1" applyBorder="1" applyAlignment="1">
      <alignment horizontal="left" vertical="center" wrapText="1" indent="2" shrinkToFit="1"/>
    </xf>
    <xf numFmtId="164" fontId="48" fillId="3" borderId="32" xfId="1" applyNumberFormat="1" applyFont="1" applyFill="1" applyBorder="1" applyAlignment="1">
      <alignment horizontal="left" vertical="center" wrapText="1" shrinkToFit="1"/>
    </xf>
    <xf numFmtId="0" fontId="48" fillId="3" borderId="0" xfId="4" applyFont="1" applyFill="1" applyBorder="1" applyAlignment="1">
      <alignment horizontal="left" vertical="center" wrapText="1" shrinkToFit="1"/>
    </xf>
    <xf numFmtId="166" fontId="81" fillId="3" borderId="8" xfId="1" applyNumberFormat="1" applyFont="1" applyFill="1" applyBorder="1" applyAlignment="1">
      <alignment horizontal="center" vertical="center" wrapText="1" shrinkToFit="1"/>
    </xf>
    <xf numFmtId="166" fontId="81" fillId="3" borderId="32" xfId="1" applyNumberFormat="1" applyFont="1" applyFill="1" applyBorder="1" applyAlignment="1">
      <alignment horizontal="center" vertical="center" wrapText="1" shrinkToFit="1"/>
    </xf>
    <xf numFmtId="0" fontId="94" fillId="3" borderId="0" xfId="4" applyFont="1" applyFill="1" applyBorder="1" applyAlignment="1">
      <alignment vertical="center" shrinkToFit="1"/>
    </xf>
    <xf numFmtId="0" fontId="94" fillId="3" borderId="0" xfId="4" applyFont="1" applyFill="1" applyBorder="1" applyAlignment="1">
      <alignment vertical="center"/>
    </xf>
    <xf numFmtId="167" fontId="48" fillId="3" borderId="32" xfId="2" applyNumberFormat="1" applyFont="1" applyFill="1" applyBorder="1" applyAlignment="1">
      <alignment horizontal="center" vertical="center" wrapText="1" shrinkToFit="1"/>
    </xf>
    <xf numFmtId="0" fontId="65" fillId="2" borderId="19" xfId="4" applyFont="1" applyFill="1" applyBorder="1" applyAlignment="1">
      <alignment vertical="center" wrapText="1"/>
    </xf>
    <xf numFmtId="0" fontId="65" fillId="2" borderId="19" xfId="4" applyFont="1" applyFill="1" applyBorder="1" applyAlignment="1">
      <alignment vertical="center"/>
    </xf>
    <xf numFmtId="164" fontId="81" fillId="3" borderId="18" xfId="1" applyNumberFormat="1" applyFont="1" applyFill="1" applyBorder="1" applyAlignment="1">
      <alignment horizontal="left" vertical="center" wrapText="1" shrinkToFit="1"/>
    </xf>
    <xf numFmtId="165" fontId="48" fillId="2" borderId="7" xfId="1" applyNumberFormat="1" applyFont="1" applyFill="1" applyBorder="1" applyAlignment="1">
      <alignment horizontal="right" vertical="center" wrapText="1" indent="1"/>
    </xf>
    <xf numFmtId="165" fontId="81" fillId="3" borderId="18" xfId="1" applyNumberFormat="1" applyFont="1" applyFill="1" applyBorder="1" applyAlignment="1">
      <alignment horizontal="right" vertical="center" wrapText="1" indent="1" shrinkToFit="1"/>
    </xf>
    <xf numFmtId="167" fontId="81" fillId="3" borderId="18" xfId="2" applyNumberFormat="1" applyFont="1" applyFill="1" applyBorder="1" applyAlignment="1">
      <alignment horizontal="center" vertical="center" wrapText="1" shrinkToFit="1"/>
    </xf>
    <xf numFmtId="167" fontId="48" fillId="2" borderId="8" xfId="2" applyNumberFormat="1" applyFont="1" applyFill="1" applyBorder="1" applyAlignment="1">
      <alignment horizontal="center" vertical="center" wrapText="1"/>
    </xf>
    <xf numFmtId="0" fontId="48" fillId="2" borderId="15" xfId="4" applyFont="1" applyFill="1" applyBorder="1" applyAlignment="1">
      <alignment horizontal="left" vertical="center" wrapText="1" indent="2"/>
    </xf>
    <xf numFmtId="165" fontId="48" fillId="2" borderId="12" xfId="1" applyNumberFormat="1" applyFont="1" applyFill="1" applyBorder="1" applyAlignment="1">
      <alignment horizontal="right" vertical="center" wrapText="1" indent="1"/>
    </xf>
    <xf numFmtId="165" fontId="48" fillId="2" borderId="13" xfId="1" applyNumberFormat="1" applyFont="1" applyFill="1" applyBorder="1" applyAlignment="1">
      <alignment horizontal="right" vertical="center" wrapText="1" indent="1"/>
    </xf>
    <xf numFmtId="167" fontId="48" fillId="2" borderId="13" xfId="2" applyNumberFormat="1" applyFont="1" applyFill="1" applyBorder="1" applyAlignment="1">
      <alignment horizontal="center" vertical="center" wrapText="1"/>
    </xf>
    <xf numFmtId="165" fontId="48" fillId="2" borderId="14" xfId="1" applyNumberFormat="1" applyFont="1" applyFill="1" applyBorder="1" applyAlignment="1">
      <alignment horizontal="right" vertical="center" wrapText="1" indent="1"/>
    </xf>
    <xf numFmtId="165" fontId="48" fillId="2" borderId="15" xfId="1" applyNumberFormat="1" applyFont="1" applyFill="1" applyBorder="1" applyAlignment="1">
      <alignment horizontal="right" vertical="center" wrapText="1" indent="1"/>
    </xf>
    <xf numFmtId="167" fontId="48" fillId="2" borderId="15" xfId="2" applyNumberFormat="1" applyFont="1" applyFill="1" applyBorder="1" applyAlignment="1">
      <alignment horizontal="center" vertical="center" wrapText="1"/>
    </xf>
    <xf numFmtId="0" fontId="48" fillId="3" borderId="32" xfId="4" applyFont="1" applyFill="1" applyBorder="1" applyAlignment="1">
      <alignment vertical="center" wrapText="1"/>
    </xf>
    <xf numFmtId="0" fontId="63" fillId="3" borderId="0" xfId="4" applyFont="1" applyFill="1" applyBorder="1" applyAlignment="1">
      <alignment vertical="center"/>
    </xf>
    <xf numFmtId="165" fontId="48" fillId="3" borderId="32" xfId="1" applyNumberFormat="1" applyFont="1" applyFill="1" applyBorder="1" applyAlignment="1">
      <alignment horizontal="right" vertical="center" wrapText="1" indent="1"/>
    </xf>
    <xf numFmtId="165" fontId="48" fillId="3" borderId="0" xfId="1" applyNumberFormat="1" applyFont="1" applyFill="1" applyBorder="1" applyAlignment="1">
      <alignment horizontal="right" vertical="center" wrapText="1" indent="1"/>
    </xf>
    <xf numFmtId="167" fontId="48" fillId="3" borderId="8" xfId="2" applyNumberFormat="1" applyFont="1" applyFill="1" applyBorder="1" applyAlignment="1">
      <alignment horizontal="center" vertical="center" wrapText="1"/>
    </xf>
    <xf numFmtId="0" fontId="48" fillId="3" borderId="8" xfId="4" applyFont="1" applyFill="1" applyBorder="1" applyAlignment="1">
      <alignment vertical="center" wrapText="1"/>
    </xf>
    <xf numFmtId="165" fontId="48" fillId="3" borderId="8" xfId="1" applyNumberFormat="1" applyFont="1" applyFill="1" applyBorder="1" applyAlignment="1">
      <alignment horizontal="right" vertical="center" wrapText="1" indent="1"/>
    </xf>
    <xf numFmtId="167" fontId="48" fillId="3" borderId="32" xfId="2" applyNumberFormat="1" applyFont="1" applyFill="1" applyBorder="1" applyAlignment="1">
      <alignment horizontal="center" vertical="center" wrapText="1"/>
    </xf>
    <xf numFmtId="0" fontId="33" fillId="3" borderId="22" xfId="4" applyFont="1" applyFill="1" applyBorder="1" applyAlignment="1">
      <alignment vertical="center"/>
    </xf>
    <xf numFmtId="0" fontId="39" fillId="3" borderId="0" xfId="4" applyFont="1" applyFill="1" applyBorder="1" applyAlignment="1">
      <alignment wrapText="1"/>
    </xf>
    <xf numFmtId="0" fontId="39" fillId="3" borderId="17" xfId="4" applyFont="1" applyFill="1" applyBorder="1" applyAlignment="1">
      <alignment vertical="center" wrapText="1" shrinkToFit="1"/>
    </xf>
    <xf numFmtId="165" fontId="33" fillId="3" borderId="16" xfId="1" applyNumberFormat="1" applyFont="1" applyFill="1" applyBorder="1" applyAlignment="1">
      <alignment horizontal="center" vertical="center" wrapText="1" shrinkToFit="1"/>
    </xf>
    <xf numFmtId="165" fontId="33" fillId="3" borderId="17" xfId="1" applyNumberFormat="1" applyFont="1" applyFill="1" applyBorder="1" applyAlignment="1">
      <alignment horizontal="center" vertical="center" wrapText="1" shrinkToFit="1"/>
    </xf>
    <xf numFmtId="172" fontId="33" fillId="3" borderId="17" xfId="2" applyNumberFormat="1" applyFont="1" applyFill="1" applyBorder="1" applyAlignment="1">
      <alignment horizontal="center" vertical="center" wrapText="1" shrinkToFit="1"/>
    </xf>
    <xf numFmtId="172" fontId="33" fillId="3" borderId="17" xfId="2" applyNumberFormat="1" applyFont="1" applyFill="1" applyBorder="1" applyAlignment="1">
      <alignment horizontal="right" vertical="center" wrapText="1" shrinkToFit="1"/>
    </xf>
    <xf numFmtId="172" fontId="33" fillId="3" borderId="16" xfId="2" applyNumberFormat="1" applyFont="1" applyFill="1" applyBorder="1" applyAlignment="1">
      <alignment horizontal="center" vertical="center" wrapText="1" shrinkToFit="1"/>
    </xf>
    <xf numFmtId="0" fontId="39" fillId="3" borderId="17" xfId="4" applyFont="1" applyFill="1" applyBorder="1" applyAlignment="1">
      <alignment wrapText="1"/>
    </xf>
    <xf numFmtId="3" fontId="45" fillId="9" borderId="17" xfId="0" applyNumberFormat="1" applyFont="1" applyFill="1" applyBorder="1" applyAlignment="1">
      <alignment horizontal="center"/>
    </xf>
    <xf numFmtId="3" fontId="45" fillId="9" borderId="16" xfId="0" applyNumberFormat="1" applyFont="1" applyFill="1" applyBorder="1" applyAlignment="1">
      <alignment horizontal="center"/>
    </xf>
    <xf numFmtId="172" fontId="36" fillId="0" borderId="33" xfId="9" applyNumberFormat="1" applyFont="1" applyBorder="1" applyAlignment="1">
      <alignment horizontal="center"/>
    </xf>
    <xf numFmtId="172" fontId="44" fillId="3" borderId="17" xfId="4" applyNumberFormat="1" applyFont="1" applyFill="1" applyBorder="1" applyAlignment="1">
      <alignment horizontal="right" vertical="center" wrapText="1" shrinkToFit="1"/>
    </xf>
    <xf numFmtId="172" fontId="36" fillId="0" borderId="16" xfId="9" applyNumberFormat="1" applyFont="1" applyBorder="1" applyAlignment="1">
      <alignment horizontal="center"/>
    </xf>
    <xf numFmtId="0" fontId="15" fillId="3" borderId="17" xfId="0" applyFont="1" applyFill="1" applyBorder="1" applyAlignment="1">
      <alignment vertical="center"/>
    </xf>
    <xf numFmtId="170" fontId="80" fillId="2" borderId="0" xfId="4" applyNumberFormat="1" applyFont="1" applyFill="1" applyBorder="1" applyAlignment="1">
      <alignment vertical="center" wrapText="1" shrinkToFit="1"/>
    </xf>
    <xf numFmtId="0" fontId="48" fillId="2" borderId="22" xfId="4" applyFont="1" applyFill="1" applyBorder="1" applyAlignment="1">
      <alignment horizontal="left" vertical="center" wrapText="1" indent="2"/>
    </xf>
    <xf numFmtId="0" fontId="83" fillId="3" borderId="16" xfId="4" applyFont="1" applyFill="1" applyBorder="1" applyAlignment="1">
      <alignment wrapText="1"/>
    </xf>
    <xf numFmtId="9" fontId="83" fillId="3" borderId="16" xfId="2" applyFont="1" applyFill="1" applyBorder="1" applyAlignment="1">
      <alignment horizontal="center" wrapText="1"/>
    </xf>
    <xf numFmtId="167" fontId="83" fillId="3" borderId="17" xfId="2" applyNumberFormat="1" applyFont="1" applyFill="1" applyBorder="1" applyAlignment="1">
      <alignment horizontal="center" wrapText="1"/>
    </xf>
    <xf numFmtId="167" fontId="83" fillId="3" borderId="16" xfId="2" applyNumberFormat="1" applyFont="1" applyFill="1" applyBorder="1" applyAlignment="1">
      <alignment horizontal="center" wrapText="1"/>
    </xf>
    <xf numFmtId="166" fontId="81" fillId="0" borderId="20" xfId="1" applyNumberFormat="1" applyFont="1" applyFill="1" applyBorder="1" applyAlignment="1">
      <alignment horizontal="center" vertical="center" wrapText="1" shrinkToFit="1"/>
    </xf>
    <xf numFmtId="166" fontId="81" fillId="0" borderId="15" xfId="1" applyNumberFormat="1" applyFont="1" applyFill="1" applyBorder="1" applyAlignment="1">
      <alignment horizontal="center" vertical="center" wrapText="1" shrinkToFit="1"/>
    </xf>
    <xf numFmtId="166" fontId="81" fillId="0" borderId="12" xfId="1" applyNumberFormat="1" applyFont="1" applyFill="1" applyBorder="1" applyAlignment="1">
      <alignment horizontal="center" vertical="center" wrapText="1" shrinkToFit="1"/>
    </xf>
    <xf numFmtId="166" fontId="81" fillId="3" borderId="18" xfId="1" applyNumberFormat="1" applyFont="1" applyFill="1" applyBorder="1" applyAlignment="1">
      <alignment horizontal="center" vertical="center" wrapText="1" shrinkToFit="1"/>
    </xf>
    <xf numFmtId="0" fontId="85" fillId="3" borderId="0" xfId="0" applyFont="1" applyFill="1" applyAlignment="1">
      <alignment vertical="center"/>
    </xf>
    <xf numFmtId="166" fontId="81" fillId="0" borderId="0" xfId="1" applyNumberFormat="1" applyFont="1" applyFill="1" applyBorder="1" applyAlignment="1">
      <alignment horizontal="center" vertical="center" wrapText="1" shrinkToFit="1"/>
    </xf>
    <xf numFmtId="166" fontId="81" fillId="0" borderId="8" xfId="1" applyNumberFormat="1" applyFont="1" applyFill="1" applyBorder="1" applyAlignment="1">
      <alignment horizontal="center" vertical="center" wrapText="1" shrinkToFit="1"/>
    </xf>
    <xf numFmtId="166" fontId="81" fillId="0" borderId="32" xfId="1" applyNumberFormat="1" applyFont="1" applyFill="1" applyBorder="1" applyAlignment="1">
      <alignment horizontal="center" vertical="center" wrapText="1" shrinkToFit="1"/>
    </xf>
    <xf numFmtId="166" fontId="81" fillId="3" borderId="35" xfId="1" applyNumberFormat="1" applyFont="1" applyFill="1" applyBorder="1" applyAlignment="1">
      <alignment horizontal="center" vertical="center" wrapText="1" shrinkToFit="1"/>
    </xf>
    <xf numFmtId="0" fontId="93" fillId="3" borderId="8" xfId="4" applyFont="1" applyFill="1" applyBorder="1" applyAlignment="1">
      <alignment horizontal="center" vertical="center" wrapText="1" shrinkToFit="1"/>
    </xf>
    <xf numFmtId="166" fontId="81" fillId="0" borderId="20" xfId="1" applyNumberFormat="1" applyFont="1" applyFill="1" applyBorder="1" applyAlignment="1">
      <alignment horizontal="center" vertical="center" wrapText="1" shrinkToFit="1"/>
    </xf>
    <xf numFmtId="166" fontId="81" fillId="0" borderId="0" xfId="1" applyNumberFormat="1" applyFont="1" applyFill="1" applyBorder="1" applyAlignment="1">
      <alignment horizontal="center" vertical="center" wrapText="1" shrinkToFit="1"/>
    </xf>
    <xf numFmtId="166" fontId="81" fillId="0" borderId="32" xfId="1" applyNumberFormat="1" applyFont="1" applyFill="1" applyBorder="1" applyAlignment="1">
      <alignment horizontal="center" vertical="center" wrapText="1" shrinkToFit="1"/>
    </xf>
    <xf numFmtId="166" fontId="81" fillId="0" borderId="15" xfId="1" applyNumberFormat="1" applyFont="1" applyFill="1" applyBorder="1" applyAlignment="1">
      <alignment horizontal="center" vertical="center" wrapText="1" shrinkToFit="1"/>
    </xf>
    <xf numFmtId="166" fontId="81" fillId="0" borderId="8" xfId="1" applyNumberFormat="1" applyFont="1" applyFill="1" applyBorder="1" applyAlignment="1">
      <alignment horizontal="center" vertical="center" wrapText="1" shrinkToFit="1"/>
    </xf>
    <xf numFmtId="166" fontId="81" fillId="0" borderId="12" xfId="1" applyNumberFormat="1" applyFont="1" applyFill="1" applyBorder="1" applyAlignment="1">
      <alignment horizontal="center" vertical="center" wrapText="1" shrinkToFit="1"/>
    </xf>
    <xf numFmtId="166" fontId="81" fillId="3" borderId="20" xfId="1" applyNumberFormat="1" applyFont="1" applyFill="1" applyBorder="1" applyAlignment="1">
      <alignment horizontal="center" vertical="center" wrapText="1" shrinkToFit="1"/>
    </xf>
    <xf numFmtId="165" fontId="9" fillId="2" borderId="0" xfId="0" applyNumberFormat="1" applyFont="1" applyFill="1" applyAlignment="1">
      <alignment horizontal="centerContinuous" vertical="center" wrapText="1" shrinkToFit="1"/>
    </xf>
    <xf numFmtId="166" fontId="9" fillId="2" borderId="0" xfId="1" applyNumberFormat="1" applyFont="1" applyFill="1" applyBorder="1" applyAlignment="1">
      <alignment horizontal="centerContinuous" vertical="center" wrapText="1" shrinkToFit="1"/>
    </xf>
    <xf numFmtId="166" fontId="8" fillId="2" borderId="0" xfId="1" applyNumberFormat="1" applyFont="1" applyFill="1" applyAlignment="1">
      <alignment vertical="center"/>
    </xf>
    <xf numFmtId="0" fontId="108" fillId="3" borderId="0" xfId="0" applyFont="1" applyFill="1" applyBorder="1" applyAlignment="1">
      <alignment wrapText="1" shrinkToFit="1"/>
    </xf>
    <xf numFmtId="165" fontId="51" fillId="3" borderId="35" xfId="0" applyNumberFormat="1" applyFont="1" applyFill="1" applyBorder="1" applyAlignment="1">
      <alignment horizontal="right" vertical="center" wrapText="1"/>
    </xf>
    <xf numFmtId="0" fontId="75" fillId="3" borderId="35" xfId="0" applyFont="1" applyFill="1" applyBorder="1" applyAlignment="1">
      <alignment horizontal="right" vertical="center" wrapText="1" shrinkToFit="1"/>
    </xf>
    <xf numFmtId="166" fontId="75" fillId="3" borderId="35" xfId="1" applyNumberFormat="1" applyFont="1" applyFill="1" applyBorder="1" applyAlignment="1">
      <alignment horizontal="right" vertical="center" wrapText="1" shrinkToFit="1"/>
    </xf>
    <xf numFmtId="167" fontId="51" fillId="3" borderId="35" xfId="2" applyNumberFormat="1" applyFont="1" applyFill="1" applyBorder="1" applyAlignment="1">
      <alignment horizontal="right" vertical="center" wrapText="1"/>
    </xf>
    <xf numFmtId="169" fontId="75" fillId="0" borderId="35" xfId="0" applyNumberFormat="1" applyFont="1" applyFill="1" applyBorder="1" applyAlignment="1">
      <alignment horizontal="right" vertical="center" wrapText="1" shrinkToFit="1"/>
    </xf>
    <xf numFmtId="0" fontId="29" fillId="0" borderId="0" xfId="0" applyFont="1" applyBorder="1" applyAlignment="1">
      <alignment vertical="center" wrapText="1"/>
    </xf>
    <xf numFmtId="0" fontId="47" fillId="8" borderId="0" xfId="4" applyFont="1" applyFill="1" applyBorder="1" applyAlignment="1">
      <alignment horizontal="center" vertical="center" shrinkToFit="1"/>
    </xf>
    <xf numFmtId="0" fontId="21" fillId="8" borderId="0" xfId="4" applyFont="1" applyFill="1" applyBorder="1" applyAlignment="1">
      <alignment vertical="center" shrinkToFit="1"/>
    </xf>
    <xf numFmtId="0" fontId="21" fillId="8" borderId="7" xfId="4" applyFont="1" applyFill="1" applyBorder="1" applyAlignment="1">
      <alignment vertical="center" shrinkToFit="1"/>
    </xf>
    <xf numFmtId="167" fontId="51" fillId="3" borderId="7" xfId="2" applyNumberFormat="1" applyFont="1" applyFill="1" applyBorder="1" applyAlignment="1">
      <alignment horizontal="right" vertical="center" wrapText="1"/>
    </xf>
    <xf numFmtId="167" fontId="51" fillId="3" borderId="0" xfId="2" applyNumberFormat="1" applyFont="1" applyFill="1" applyBorder="1" applyAlignment="1">
      <alignment horizontal="right" vertical="center" wrapText="1" shrinkToFit="1"/>
    </xf>
    <xf numFmtId="0" fontId="115" fillId="3" borderId="0" xfId="4" applyFont="1" applyFill="1" applyBorder="1" applyAlignment="1">
      <alignment vertical="center" shrinkToFit="1"/>
    </xf>
    <xf numFmtId="169" fontId="63" fillId="2" borderId="0" xfId="4" applyNumberFormat="1" applyFont="1" applyFill="1" applyAlignment="1">
      <alignment vertical="center"/>
    </xf>
    <xf numFmtId="0" fontId="81" fillId="3" borderId="37" xfId="4" applyFont="1" applyFill="1" applyBorder="1" applyAlignment="1">
      <alignment horizontal="left" wrapText="1" shrinkToFit="1"/>
    </xf>
    <xf numFmtId="165" fontId="48" fillId="3" borderId="7" xfId="1" applyNumberFormat="1" applyFont="1" applyFill="1" applyBorder="1" applyAlignment="1">
      <alignment horizontal="right" wrapText="1" shrinkToFit="1"/>
    </xf>
    <xf numFmtId="9" fontId="48" fillId="3" borderId="37" xfId="9" applyFont="1" applyFill="1" applyBorder="1" applyAlignment="1">
      <alignment horizontal="right" wrapText="1" shrinkToFit="1"/>
    </xf>
    <xf numFmtId="0" fontId="48" fillId="3" borderId="20" xfId="4" applyFont="1" applyFill="1" applyBorder="1" applyAlignment="1">
      <alignment vertical="center" wrapText="1"/>
    </xf>
    <xf numFmtId="0" fontId="81" fillId="3" borderId="37" xfId="4" applyNumberFormat="1" applyFont="1" applyFill="1" applyBorder="1" applyAlignment="1">
      <alignment horizontal="left" wrapText="1" shrinkToFit="1"/>
    </xf>
    <xf numFmtId="0" fontId="48" fillId="3" borderId="20" xfId="4" applyFont="1" applyFill="1" applyBorder="1" applyAlignment="1">
      <alignment vertical="center"/>
    </xf>
    <xf numFmtId="165" fontId="48" fillId="3" borderId="37" xfId="1" applyNumberFormat="1" applyFont="1" applyFill="1" applyBorder="1" applyAlignment="1">
      <alignment horizontal="right" wrapText="1" shrinkToFit="1"/>
    </xf>
    <xf numFmtId="4" fontId="50" fillId="3" borderId="14" xfId="2" applyNumberFormat="1" applyFont="1" applyFill="1" applyBorder="1" applyAlignment="1">
      <alignment horizontal="center" vertical="center" wrapText="1" shrinkToFit="1"/>
    </xf>
    <xf numFmtId="3" fontId="91" fillId="3" borderId="12" xfId="0" applyNumberFormat="1" applyFont="1" applyFill="1" applyBorder="1" applyAlignment="1">
      <alignment horizontal="center" vertical="center"/>
    </xf>
    <xf numFmtId="3" fontId="91" fillId="3" borderId="0" xfId="0" applyNumberFormat="1" applyFont="1" applyFill="1" applyBorder="1" applyAlignment="1">
      <alignment horizontal="center" vertical="center"/>
    </xf>
    <xf numFmtId="167" fontId="91" fillId="3" borderId="8" xfId="2" applyNumberFormat="1" applyFont="1" applyFill="1" applyBorder="1" applyAlignment="1">
      <alignment horizontal="center" vertical="center"/>
    </xf>
    <xf numFmtId="4" fontId="90" fillId="3" borderId="20" xfId="0" applyNumberFormat="1" applyFont="1" applyFill="1" applyBorder="1" applyAlignment="1">
      <alignment horizontal="center" vertical="center"/>
    </xf>
    <xf numFmtId="4" fontId="90" fillId="3" borderId="14" xfId="0" applyNumberFormat="1" applyFont="1" applyFill="1" applyBorder="1" applyAlignment="1">
      <alignment horizontal="center" vertical="center"/>
    </xf>
    <xf numFmtId="0" fontId="90" fillId="3" borderId="14" xfId="0" applyFont="1" applyFill="1" applyBorder="1" applyAlignment="1">
      <alignment horizontal="center" vertical="center"/>
    </xf>
    <xf numFmtId="0" fontId="90" fillId="3" borderId="14" xfId="0" applyFont="1" applyFill="1" applyBorder="1" applyAlignment="1">
      <alignment vertical="center"/>
    </xf>
    <xf numFmtId="167" fontId="82" fillId="3" borderId="17" xfId="2" applyNumberFormat="1" applyFont="1" applyFill="1" applyBorder="1" applyAlignment="1">
      <alignment horizontal="center" wrapText="1"/>
    </xf>
    <xf numFmtId="167" fontId="48" fillId="3" borderId="38" xfId="2" applyNumberFormat="1" applyFont="1" applyFill="1" applyBorder="1" applyAlignment="1">
      <alignment horizontal="center" wrapText="1" shrinkToFit="1"/>
    </xf>
    <xf numFmtId="167" fontId="65" fillId="2" borderId="0" xfId="2" applyNumberFormat="1" applyFont="1" applyFill="1" applyBorder="1" applyAlignment="1">
      <alignment vertical="center" shrinkToFit="1"/>
    </xf>
    <xf numFmtId="0" fontId="43" fillId="0" borderId="8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112" fillId="8" borderId="0" xfId="0" applyFont="1" applyFill="1" applyAlignment="1">
      <alignment horizontal="center" vertical="center"/>
    </xf>
    <xf numFmtId="0" fontId="107" fillId="10" borderId="0" xfId="0" applyFont="1" applyFill="1" applyBorder="1" applyAlignment="1">
      <alignment horizontal="center" vertical="center" wrapText="1" shrinkToFit="1"/>
    </xf>
    <xf numFmtId="0" fontId="4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1" fillId="8" borderId="0" xfId="4" applyFont="1" applyFill="1" applyBorder="1" applyAlignment="1">
      <alignment horizontal="center" vertical="center" shrinkToFit="1"/>
    </xf>
    <xf numFmtId="0" fontId="48" fillId="2" borderId="1" xfId="0" quotePrefix="1" applyNumberFormat="1" applyFont="1" applyFill="1" applyBorder="1" applyAlignment="1">
      <alignment horizontal="center" vertical="center" shrinkToFit="1"/>
    </xf>
    <xf numFmtId="0" fontId="107" fillId="8" borderId="0" xfId="0" applyFont="1" applyFill="1" applyBorder="1" applyAlignment="1">
      <alignment horizontal="left" vertical="center"/>
    </xf>
    <xf numFmtId="0" fontId="80" fillId="0" borderId="0" xfId="0" applyFont="1" applyBorder="1" applyAlignment="1">
      <alignment horizontal="center" vertical="center" wrapText="1"/>
    </xf>
    <xf numFmtId="0" fontId="48" fillId="0" borderId="0" xfId="4" applyFont="1" applyFill="1" applyBorder="1" applyAlignment="1">
      <alignment horizontal="left" wrapText="1" shrinkToFit="1"/>
    </xf>
    <xf numFmtId="0" fontId="48" fillId="0" borderId="20" xfId="4" applyFont="1" applyFill="1" applyBorder="1" applyAlignment="1">
      <alignment horizontal="left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center" vertical="center" wrapText="1" shrinkToFit="1"/>
    </xf>
    <xf numFmtId="0" fontId="109" fillId="8" borderId="0" xfId="0" applyFont="1" applyFill="1" applyBorder="1" applyAlignment="1">
      <alignment horizontal="center" wrapText="1" shrinkToFit="1"/>
    </xf>
    <xf numFmtId="0" fontId="29" fillId="0" borderId="2" xfId="0" applyFont="1" applyBorder="1" applyAlignment="1">
      <alignment horizontal="center" vertical="center" wrapText="1"/>
    </xf>
    <xf numFmtId="0" fontId="108" fillId="10" borderId="0" xfId="0" applyFont="1" applyFill="1" applyBorder="1" applyAlignment="1">
      <alignment horizontal="center" vertical="center" wrapText="1" shrinkToFit="1"/>
    </xf>
    <xf numFmtId="0" fontId="108" fillId="10" borderId="0" xfId="0" applyFont="1" applyFill="1" applyBorder="1" applyAlignment="1">
      <alignment horizontal="center" wrapText="1" shrinkToFit="1"/>
    </xf>
    <xf numFmtId="0" fontId="108" fillId="10" borderId="36" xfId="0" applyFont="1" applyFill="1" applyBorder="1" applyAlignment="1">
      <alignment horizontal="center" vertical="center" wrapText="1" shrinkToFit="1"/>
    </xf>
    <xf numFmtId="0" fontId="109" fillId="10" borderId="0" xfId="0" applyFont="1" applyFill="1" applyBorder="1" applyAlignment="1">
      <alignment horizontal="center" vertical="center" wrapText="1" shrinkToFit="1"/>
    </xf>
    <xf numFmtId="0" fontId="72" fillId="2" borderId="0" xfId="4" applyFont="1" applyFill="1" applyBorder="1" applyAlignment="1">
      <alignment horizontal="left" vertical="center" wrapText="1"/>
    </xf>
    <xf numFmtId="170" fontId="34" fillId="2" borderId="0" xfId="4" applyNumberFormat="1" applyFont="1" applyFill="1" applyBorder="1" applyAlignment="1">
      <alignment horizontal="center" vertical="center" wrapText="1" shrinkToFit="1"/>
    </xf>
    <xf numFmtId="0" fontId="112" fillId="10" borderId="0" xfId="0" applyFont="1" applyFill="1" applyBorder="1" applyAlignment="1">
      <alignment horizontal="center" vertical="center" wrapText="1" shrinkToFit="1"/>
    </xf>
    <xf numFmtId="170" fontId="34" fillId="2" borderId="8" xfId="4" applyNumberFormat="1" applyFont="1" applyFill="1" applyBorder="1" applyAlignment="1">
      <alignment horizontal="center" vertical="center" wrapText="1" shrinkToFit="1"/>
    </xf>
    <xf numFmtId="0" fontId="108" fillId="8" borderId="0" xfId="4" applyFont="1" applyFill="1" applyBorder="1" applyAlignment="1">
      <alignment horizontal="left" vertical="center" shrinkToFit="1"/>
    </xf>
    <xf numFmtId="0" fontId="112" fillId="8" borderId="7" xfId="4" applyFont="1" applyFill="1" applyBorder="1" applyAlignment="1">
      <alignment horizontal="left" vertical="center" shrinkToFit="1"/>
    </xf>
    <xf numFmtId="0" fontId="112" fillId="8" borderId="0" xfId="4" applyFont="1" applyFill="1" applyBorder="1" applyAlignment="1">
      <alignment horizontal="left" vertical="center" shrinkToFit="1"/>
    </xf>
    <xf numFmtId="166" fontId="81" fillId="0" borderId="15" xfId="1" applyNumberFormat="1" applyFont="1" applyFill="1" applyBorder="1" applyAlignment="1">
      <alignment horizontal="center" vertical="center" wrapText="1" shrinkToFit="1"/>
    </xf>
    <xf numFmtId="166" fontId="81" fillId="0" borderId="0" xfId="1" applyNumberFormat="1" applyFont="1" applyFill="1" applyBorder="1" applyAlignment="1">
      <alignment horizontal="center" vertical="center" wrapText="1" shrinkToFit="1"/>
    </xf>
    <xf numFmtId="166" fontId="81" fillId="0" borderId="35" xfId="1" applyNumberFormat="1" applyFont="1" applyFill="1" applyBorder="1" applyAlignment="1">
      <alignment horizontal="center" vertical="center" wrapText="1" shrinkToFit="1"/>
    </xf>
    <xf numFmtId="0" fontId="93" fillId="3" borderId="8" xfId="4" applyFont="1" applyFill="1" applyBorder="1" applyAlignment="1">
      <alignment horizontal="center" vertical="center" wrapText="1" shrinkToFit="1"/>
    </xf>
    <xf numFmtId="166" fontId="81" fillId="0" borderId="20" xfId="1" applyNumberFormat="1" applyFont="1" applyFill="1" applyBorder="1" applyAlignment="1">
      <alignment horizontal="center" vertical="center" wrapText="1" shrinkToFit="1"/>
    </xf>
    <xf numFmtId="166" fontId="81" fillId="3" borderId="20" xfId="1" applyNumberFormat="1" applyFont="1" applyFill="1" applyBorder="1" applyAlignment="1">
      <alignment horizontal="center" vertical="center" wrapText="1" shrinkToFit="1"/>
    </xf>
    <xf numFmtId="166" fontId="81" fillId="0" borderId="8" xfId="1" applyNumberFormat="1" applyFont="1" applyFill="1" applyBorder="1" applyAlignment="1">
      <alignment horizontal="center" vertical="center" wrapText="1" shrinkToFit="1"/>
    </xf>
    <xf numFmtId="166" fontId="81" fillId="0" borderId="12" xfId="1" applyNumberFormat="1" applyFont="1" applyFill="1" applyBorder="1" applyAlignment="1">
      <alignment horizontal="center" vertical="center" wrapText="1" shrinkToFit="1"/>
    </xf>
    <xf numFmtId="166" fontId="63" fillId="0" borderId="0" xfId="1" applyNumberFormat="1" applyFont="1" applyFill="1" applyBorder="1" applyAlignment="1">
      <alignment horizontal="center" vertical="center" wrapText="1" shrinkToFit="1"/>
    </xf>
    <xf numFmtId="166" fontId="63" fillId="0" borderId="34" xfId="1" applyNumberFormat="1" applyFont="1" applyFill="1" applyBorder="1" applyAlignment="1">
      <alignment horizontal="center" vertical="center" wrapText="1" shrinkToFit="1"/>
    </xf>
    <xf numFmtId="170" fontId="80" fillId="2" borderId="0" xfId="4" applyNumberFormat="1" applyFont="1" applyFill="1" applyBorder="1" applyAlignment="1">
      <alignment horizontal="center" vertical="center" wrapText="1" shrinkToFit="1"/>
    </xf>
    <xf numFmtId="0" fontId="107" fillId="8" borderId="0" xfId="4" applyFont="1" applyFill="1" applyBorder="1" applyAlignment="1">
      <alignment horizontal="left" vertical="center" shrinkToFit="1"/>
    </xf>
    <xf numFmtId="170" fontId="80" fillId="2" borderId="7" xfId="4" applyNumberFormat="1" applyFont="1" applyFill="1" applyBorder="1" applyAlignment="1">
      <alignment horizontal="center" vertical="center" wrapText="1" shrinkToFit="1"/>
    </xf>
    <xf numFmtId="166" fontId="81" fillId="0" borderId="32" xfId="1" applyNumberFormat="1" applyFont="1" applyFill="1" applyBorder="1" applyAlignment="1">
      <alignment horizontal="center" vertical="center" wrapText="1" shrinkToFit="1"/>
    </xf>
    <xf numFmtId="164" fontId="64" fillId="3" borderId="7" xfId="1" applyNumberFormat="1" applyFont="1" applyFill="1" applyBorder="1" applyAlignment="1">
      <alignment horizontal="center" vertical="center" wrapText="1" shrinkToFit="1"/>
    </xf>
    <xf numFmtId="166" fontId="63" fillId="7" borderId="0" xfId="1" applyNumberFormat="1" applyFont="1" applyFill="1" applyBorder="1" applyAlignment="1">
      <alignment horizontal="center" vertical="center" wrapText="1" shrinkToFit="1"/>
    </xf>
    <xf numFmtId="170" fontId="67" fillId="2" borderId="9" xfId="4" applyNumberFormat="1" applyFont="1" applyFill="1" applyBorder="1" applyAlignment="1">
      <alignment horizontal="center" vertical="center" wrapText="1" shrinkToFit="1"/>
    </xf>
    <xf numFmtId="0" fontId="69" fillId="3" borderId="10" xfId="4" applyFont="1" applyFill="1" applyBorder="1" applyAlignment="1">
      <alignment horizontal="center" vertical="center" wrapText="1" shrinkToFit="1"/>
    </xf>
    <xf numFmtId="0" fontId="61" fillId="5" borderId="0" xfId="0" applyFont="1" applyFill="1" applyBorder="1" applyAlignment="1">
      <alignment horizontal="center" vertical="center" wrapText="1" shrinkToFit="1"/>
    </xf>
    <xf numFmtId="0" fontId="66" fillId="8" borderId="7" xfId="4" applyFont="1" applyFill="1" applyBorder="1" applyAlignment="1">
      <alignment horizontal="left" vertical="center" shrinkToFit="1"/>
    </xf>
  </cellXfs>
  <cellStyles count="11">
    <cellStyle name="Comma 2" xfId="7" xr:uid="{00000000-0005-0000-0000-000000000000}"/>
    <cellStyle name="Comma_IV-trim  2002" xfId="5" xr:uid="{00000000-0005-0000-0000-000001000000}"/>
    <cellStyle name="Millares" xfId="1" builtinId="3"/>
    <cellStyle name="Millares 10 2" xfId="10" xr:uid="{30922FBD-B4EA-4E57-BC26-21FC8C74CC3D}"/>
    <cellStyle name="Normal" xfId="0" builtinId="0"/>
    <cellStyle name="Normal 2" xfId="4" xr:uid="{00000000-0005-0000-0000-000004000000}"/>
    <cellStyle name="Normal 3" xfId="6" xr:uid="{00000000-0005-0000-0000-000005000000}"/>
    <cellStyle name="Normal_IV-trim  2002" xfId="3" xr:uid="{00000000-0005-0000-0000-000007000000}"/>
    <cellStyle name="Percent 2" xfId="8" xr:uid="{00000000-0005-0000-0000-000009000000}"/>
    <cellStyle name="Porcentaje" xfId="2" builtinId="5"/>
    <cellStyle name="Porcentaje 2" xfId="9" xr:uid="{00000000-0005-0000-0000-00000B000000}"/>
  </cellStyles>
  <dxfs count="0"/>
  <tableStyles count="0" defaultTableStyle="TableStyleMedium9" defaultPivotStyle="PivotStyleLight16"/>
  <colors>
    <mruColors>
      <color rgb="FFC00000"/>
      <color rgb="FF404040"/>
      <color rgb="FF7F7F7F"/>
      <color rgb="FFE8E9EC"/>
      <color rgb="FF393943"/>
      <color rgb="FF850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31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31751</xdr:colOff>
      <xdr:row>26</xdr:row>
      <xdr:rowOff>63500</xdr:rowOff>
    </xdr:from>
    <xdr:to>
      <xdr:col>12</xdr:col>
      <xdr:colOff>3748</xdr:colOff>
      <xdr:row>33</xdr:row>
      <xdr:rowOff>74083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4584" y="6667500"/>
          <a:ext cx="5295414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4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4"/>
  <sheetViews>
    <sheetView showGridLines="0" tabSelected="1" zoomScaleNormal="100" workbookViewId="0">
      <selection sqref="A1:A1048576"/>
    </sheetView>
  </sheetViews>
  <sheetFormatPr baseColWidth="10" defaultColWidth="11.42578125" defaultRowHeight="12.75" x14ac:dyDescent="0.2"/>
  <cols>
    <col min="1" max="1" width="11.42578125" style="162"/>
    <col min="2" max="2" width="14.28515625" style="162" customWidth="1"/>
    <col min="3" max="3" width="21.85546875" style="162" bestFit="1" customWidth="1"/>
    <col min="4" max="5" width="12.42578125" style="162" customWidth="1"/>
    <col min="6" max="6" width="3" style="162" customWidth="1"/>
    <col min="7" max="7" width="12.42578125" style="162" customWidth="1"/>
    <col min="8" max="8" width="12.140625" style="162" customWidth="1"/>
    <col min="9" max="9" width="3" style="162" customWidth="1"/>
    <col min="10" max="11" width="12.42578125" style="162" customWidth="1"/>
    <col min="12" max="12" width="3" style="162" customWidth="1"/>
    <col min="13" max="14" width="12.42578125" style="162" customWidth="1"/>
    <col min="15" max="16384" width="11.42578125" style="162"/>
  </cols>
  <sheetData>
    <row r="1" spans="2:14" x14ac:dyDescent="0.2"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</row>
    <row r="2" spans="2:14" ht="24.95" customHeight="1" x14ac:dyDescent="0.2">
      <c r="B2" s="721" t="s">
        <v>214</v>
      </c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</row>
    <row r="3" spans="2:14" ht="18" customHeight="1" x14ac:dyDescent="0.2">
      <c r="B3" s="723" t="s">
        <v>50</v>
      </c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</row>
    <row r="4" spans="2:14" ht="21" customHeight="1" x14ac:dyDescent="0.25">
      <c r="B4" s="367"/>
      <c r="C4" s="367"/>
      <c r="D4" s="720" t="s">
        <v>43</v>
      </c>
      <c r="E4" s="720"/>
      <c r="G4" s="720" t="s">
        <v>44</v>
      </c>
      <c r="H4" s="720"/>
      <c r="J4" s="720" t="s">
        <v>45</v>
      </c>
      <c r="K4" s="720"/>
      <c r="M4" s="720" t="s">
        <v>121</v>
      </c>
      <c r="N4" s="720"/>
    </row>
    <row r="5" spans="2:14" ht="15.75" thickBot="1" x14ac:dyDescent="0.3">
      <c r="B5" s="368"/>
      <c r="C5" s="368"/>
      <c r="D5" s="369" t="s">
        <v>215</v>
      </c>
      <c r="E5" s="369" t="s">
        <v>206</v>
      </c>
      <c r="G5" s="369" t="s">
        <v>215</v>
      </c>
      <c r="H5" s="369" t="s">
        <v>206</v>
      </c>
      <c r="J5" s="370" t="s">
        <v>215</v>
      </c>
      <c r="K5" s="369" t="s">
        <v>206</v>
      </c>
      <c r="M5" s="369" t="s">
        <v>215</v>
      </c>
      <c r="N5" s="369" t="s">
        <v>206</v>
      </c>
    </row>
    <row r="6" spans="2:14" ht="12.75" customHeight="1" x14ac:dyDescent="0.2">
      <c r="B6" s="722" t="s">
        <v>150</v>
      </c>
      <c r="C6" s="371" t="s">
        <v>46</v>
      </c>
      <c r="D6" s="374">
        <v>0.10087881811536348</v>
      </c>
      <c r="E6" s="374">
        <v>9.2350761909898438E-2</v>
      </c>
      <c r="F6" s="372"/>
      <c r="G6" s="531">
        <v>0.13610810316432653</v>
      </c>
      <c r="H6" s="531">
        <v>0.10864060508589524</v>
      </c>
      <c r="I6" s="372"/>
      <c r="J6" s="531">
        <v>0.15333302777896729</v>
      </c>
      <c r="K6" s="374">
        <v>0.12960166531789019</v>
      </c>
      <c r="L6" s="372"/>
      <c r="M6" s="531">
        <v>0.22998031252170481</v>
      </c>
      <c r="N6" s="531">
        <v>0.19131762692795395</v>
      </c>
    </row>
    <row r="7" spans="2:14" x14ac:dyDescent="0.2">
      <c r="B7" s="722"/>
      <c r="C7" s="373" t="s">
        <v>66</v>
      </c>
      <c r="D7" s="374">
        <v>0.15491108272058507</v>
      </c>
      <c r="E7" s="374">
        <v>0.14948079764366451</v>
      </c>
      <c r="F7" s="344"/>
      <c r="G7" s="348">
        <v>0.17875707463509682</v>
      </c>
      <c r="H7" s="348">
        <v>0.148555245692779</v>
      </c>
      <c r="I7" s="344"/>
      <c r="J7" s="375">
        <v>0.19219477096776982</v>
      </c>
      <c r="K7" s="375">
        <v>0.11538849631256243</v>
      </c>
      <c r="L7" s="344"/>
      <c r="M7" s="348"/>
      <c r="N7" s="163"/>
    </row>
    <row r="8" spans="2:14" x14ac:dyDescent="0.2">
      <c r="B8" s="722"/>
      <c r="C8" s="376" t="s">
        <v>11</v>
      </c>
      <c r="D8" s="375">
        <v>2.2479051922938531E-2</v>
      </c>
      <c r="E8" s="375">
        <v>1.1668417469650638E-2</v>
      </c>
      <c r="F8" s="344"/>
      <c r="G8" s="375">
        <v>6.5208220670577077E-2</v>
      </c>
      <c r="H8" s="375">
        <v>4.0395548042704066E-2</v>
      </c>
      <c r="I8" s="344"/>
      <c r="J8" s="348">
        <v>6.6921459136120465E-2</v>
      </c>
      <c r="K8" s="348">
        <v>0.16600140714876321</v>
      </c>
      <c r="L8" s="344"/>
      <c r="M8" s="348"/>
      <c r="N8" s="163"/>
    </row>
    <row r="9" spans="2:14" ht="13.5" thickBot="1" x14ac:dyDescent="0.25">
      <c r="B9" s="377"/>
      <c r="C9" s="378"/>
      <c r="D9" s="379"/>
      <c r="E9" s="379"/>
      <c r="F9" s="344"/>
      <c r="G9" s="379"/>
      <c r="H9" s="379"/>
      <c r="I9" s="344"/>
      <c r="J9" s="379"/>
      <c r="K9" s="379"/>
      <c r="L9" s="344"/>
      <c r="M9" s="345"/>
      <c r="N9" s="163"/>
    </row>
    <row r="10" spans="2:14" ht="12.75" customHeight="1" x14ac:dyDescent="0.2">
      <c r="B10" s="717" t="s">
        <v>149</v>
      </c>
      <c r="C10" s="380" t="s">
        <v>46</v>
      </c>
      <c r="D10" s="374">
        <v>0.19240216615972217</v>
      </c>
      <c r="E10" s="374">
        <v>0.19225455221267618</v>
      </c>
      <c r="F10" s="381"/>
      <c r="G10" s="374">
        <v>0.22862621378203385</v>
      </c>
      <c r="H10" s="374">
        <v>0.20512733452855048</v>
      </c>
      <c r="I10" s="381"/>
      <c r="J10" s="374">
        <v>0.24077970311294994</v>
      </c>
      <c r="K10" s="374">
        <v>0.21041656768442851</v>
      </c>
      <c r="L10" s="344"/>
      <c r="M10" s="346"/>
      <c r="N10" s="164"/>
    </row>
    <row r="11" spans="2:14" x14ac:dyDescent="0.2">
      <c r="B11" s="718"/>
      <c r="C11" s="376" t="s">
        <v>66</v>
      </c>
      <c r="D11" s="382">
        <v>0.18202741690919333</v>
      </c>
      <c r="E11" s="382">
        <v>0.17006278740801517</v>
      </c>
      <c r="F11" s="344"/>
      <c r="G11" s="382">
        <v>0.2051840375443692</v>
      </c>
      <c r="H11" s="382">
        <v>0.16794457657451911</v>
      </c>
      <c r="I11" s="344"/>
      <c r="J11" s="382">
        <v>0.22545647005580527</v>
      </c>
      <c r="K11" s="382">
        <v>0.13478596825232469</v>
      </c>
      <c r="L11" s="344"/>
      <c r="M11" s="347"/>
      <c r="N11" s="165"/>
    </row>
    <row r="12" spans="2:14" ht="13.5" thickBot="1" x14ac:dyDescent="0.25">
      <c r="B12" s="719"/>
      <c r="C12" s="383" t="s">
        <v>11</v>
      </c>
      <c r="D12" s="386">
        <v>0.20980504828117286</v>
      </c>
      <c r="E12" s="386">
        <v>0.22978042996143944</v>
      </c>
      <c r="F12" s="384"/>
      <c r="G12" s="385">
        <v>0.27422109651524962</v>
      </c>
      <c r="H12" s="385">
        <v>0.2823487828347544</v>
      </c>
      <c r="I12" s="344"/>
      <c r="J12" s="386">
        <v>0.28056461389984122</v>
      </c>
      <c r="K12" s="386">
        <v>0.44703543095374187</v>
      </c>
      <c r="L12" s="384"/>
      <c r="M12" s="385"/>
      <c r="N12" s="385"/>
    </row>
    <row r="13" spans="2:14" x14ac:dyDescent="0.2">
      <c r="I13" s="387"/>
      <c r="M13" s="166"/>
      <c r="N13" s="166"/>
    </row>
    <row r="14" spans="2:14" ht="12.75" customHeight="1" x14ac:dyDescent="0.2">
      <c r="C14" s="167" t="s">
        <v>47</v>
      </c>
      <c r="G14" s="284"/>
    </row>
  </sheetData>
  <mergeCells count="8">
    <mergeCell ref="B10:B12"/>
    <mergeCell ref="M4:N4"/>
    <mergeCell ref="B2:N2"/>
    <mergeCell ref="D4:E4"/>
    <mergeCell ref="G4:H4"/>
    <mergeCell ref="J4:K4"/>
    <mergeCell ref="B6:B8"/>
    <mergeCell ref="B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C2A0A-92F2-442B-B575-47C4A564DF3C}">
  <dimension ref="A1:AA53"/>
  <sheetViews>
    <sheetView showGridLines="0" zoomScale="80" zoomScaleNormal="80" workbookViewId="0">
      <selection sqref="A1:O1"/>
    </sheetView>
  </sheetViews>
  <sheetFormatPr baseColWidth="10" defaultColWidth="9.85546875" defaultRowHeight="11.1" customHeight="1" x14ac:dyDescent="0.2"/>
  <cols>
    <col min="1" max="1" width="32.42578125" style="217" customWidth="1"/>
    <col min="2" max="2" width="1.7109375" style="220" customWidth="1"/>
    <col min="3" max="3" width="12.42578125" style="218" customWidth="1"/>
    <col min="4" max="4" width="13.140625" style="218" customWidth="1"/>
    <col min="5" max="6" width="11.85546875" style="218" customWidth="1"/>
    <col min="7" max="7" width="11.28515625" style="218" customWidth="1"/>
    <col min="8" max="8" width="6.140625" style="218" customWidth="1"/>
    <col min="9" max="9" width="11.140625" style="218" customWidth="1"/>
    <col min="10" max="11" width="11.28515625" style="218" customWidth="1"/>
    <col min="12" max="13" width="11.28515625" style="220" customWidth="1"/>
    <col min="14" max="14" width="4.140625" style="220" customWidth="1"/>
    <col min="15" max="15" width="11.28515625" style="220" customWidth="1"/>
    <col min="16" max="16" width="13.5703125" style="210" customWidth="1"/>
    <col min="17" max="17" width="9.85546875" style="210"/>
    <col min="18" max="18" width="11.28515625" style="210" bestFit="1" customWidth="1"/>
    <col min="19" max="16384" width="9.85546875" style="210"/>
  </cols>
  <sheetData>
    <row r="1" spans="1:27" ht="15" customHeight="1" x14ac:dyDescent="0.2">
      <c r="A1" s="721" t="s">
        <v>75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209"/>
      <c r="Q1" s="209"/>
      <c r="R1" s="209"/>
    </row>
    <row r="2" spans="1:27" ht="15" customHeight="1" x14ac:dyDescent="0.2">
      <c r="A2" s="721" t="s">
        <v>211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  <c r="P2" s="211"/>
      <c r="Q2" s="211"/>
      <c r="R2" s="211"/>
    </row>
    <row r="3" spans="1:27" ht="10.5" customHeight="1" x14ac:dyDescent="0.2">
      <c r="A3" s="212"/>
      <c r="B3" s="213"/>
      <c r="C3" s="214"/>
      <c r="D3" s="214"/>
      <c r="E3" s="214"/>
      <c r="F3" s="214"/>
      <c r="G3" s="214"/>
      <c r="H3" s="214"/>
      <c r="I3" s="214"/>
      <c r="J3" s="214"/>
      <c r="K3" s="214"/>
      <c r="L3" s="215"/>
      <c r="M3" s="215"/>
      <c r="N3" s="215"/>
      <c r="O3" s="215"/>
    </row>
    <row r="4" spans="1:27" ht="23.25" customHeight="1" x14ac:dyDescent="0.2">
      <c r="A4" s="760" t="s">
        <v>110</v>
      </c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</row>
    <row r="5" spans="1:27" ht="18" customHeight="1" thickBot="1" x14ac:dyDescent="0.25">
      <c r="A5" s="329"/>
      <c r="B5" s="330"/>
      <c r="C5" s="759" t="s">
        <v>206</v>
      </c>
      <c r="D5" s="759"/>
      <c r="E5" s="759"/>
      <c r="F5" s="759"/>
      <c r="G5" s="759"/>
      <c r="H5" s="330"/>
      <c r="I5" s="761" t="s">
        <v>207</v>
      </c>
      <c r="J5" s="761"/>
      <c r="K5" s="761"/>
      <c r="L5" s="761"/>
      <c r="M5" s="761"/>
      <c r="N5" s="659"/>
      <c r="O5" s="331" t="s">
        <v>63</v>
      </c>
    </row>
    <row r="6" spans="1:27" ht="18" customHeight="1" x14ac:dyDescent="0.2">
      <c r="A6" s="332"/>
      <c r="B6" s="305"/>
      <c r="C6" s="674" t="s">
        <v>51</v>
      </c>
      <c r="D6" s="674" t="s">
        <v>130</v>
      </c>
      <c r="E6" s="674" t="s">
        <v>131</v>
      </c>
      <c r="F6" s="674" t="s">
        <v>52</v>
      </c>
      <c r="G6" s="674" t="s">
        <v>53</v>
      </c>
      <c r="H6" s="330"/>
      <c r="I6" s="333" t="s">
        <v>51</v>
      </c>
      <c r="J6" s="333" t="s">
        <v>130</v>
      </c>
      <c r="K6" s="333" t="s">
        <v>131</v>
      </c>
      <c r="L6" s="333" t="s">
        <v>52</v>
      </c>
      <c r="M6" s="333" t="s">
        <v>53</v>
      </c>
      <c r="N6" s="334"/>
      <c r="O6" s="674" t="s">
        <v>68</v>
      </c>
      <c r="P6" s="226"/>
      <c r="Q6" s="226"/>
      <c r="R6" s="275"/>
      <c r="Z6" s="226"/>
      <c r="AA6" s="275"/>
    </row>
    <row r="7" spans="1:27" ht="18" customHeight="1" x14ac:dyDescent="0.2">
      <c r="A7" s="604" t="s">
        <v>203</v>
      </c>
      <c r="B7" s="305"/>
      <c r="C7" s="675">
        <v>1062.653171056053</v>
      </c>
      <c r="D7" s="675">
        <v>95.265053525869988</v>
      </c>
      <c r="E7" s="675">
        <v>290.74388680756698</v>
      </c>
      <c r="F7" s="675">
        <v>110.84309478012801</v>
      </c>
      <c r="G7" s="675">
        <v>1559.5052061696178</v>
      </c>
      <c r="H7" s="330"/>
      <c r="I7" s="675">
        <v>1013.4514342495725</v>
      </c>
      <c r="J7" s="675">
        <v>79.437590763819003</v>
      </c>
      <c r="K7" s="675">
        <v>225.78373297556499</v>
      </c>
      <c r="L7" s="675">
        <v>101.5135886757616</v>
      </c>
      <c r="M7" s="675">
        <v>1420.186346664718</v>
      </c>
      <c r="N7" s="334"/>
      <c r="O7" s="606">
        <v>9.8098999354618188E-2</v>
      </c>
      <c r="P7" s="226"/>
      <c r="Q7" s="226"/>
      <c r="R7" s="275"/>
      <c r="Z7" s="226"/>
      <c r="AA7" s="275"/>
    </row>
    <row r="8" spans="1:27" ht="18" customHeight="1" x14ac:dyDescent="0.2">
      <c r="A8" s="335" t="s">
        <v>193</v>
      </c>
      <c r="B8" s="305"/>
      <c r="C8" s="602">
        <v>117.13577044589938</v>
      </c>
      <c r="D8" s="602">
        <v>5.7062718150890284</v>
      </c>
      <c r="E8" s="602">
        <v>0</v>
      </c>
      <c r="F8" s="602">
        <v>6.9444501594299943</v>
      </c>
      <c r="G8" s="602">
        <v>129.7864924204184</v>
      </c>
      <c r="H8" s="697"/>
      <c r="I8" s="602">
        <v>97.741205190388371</v>
      </c>
      <c r="J8" s="602">
        <v>3.6508247425639517</v>
      </c>
      <c r="K8" s="602">
        <v>0</v>
      </c>
      <c r="L8" s="602">
        <v>6.63252935310725</v>
      </c>
      <c r="M8" s="602">
        <v>108.02455928605957</v>
      </c>
      <c r="N8" s="334"/>
      <c r="O8" s="607">
        <v>0.20145357017130805</v>
      </c>
      <c r="P8" s="226"/>
      <c r="Q8" s="226"/>
      <c r="R8" s="275"/>
      <c r="Z8" s="245"/>
      <c r="AA8" s="246"/>
    </row>
    <row r="9" spans="1:27" ht="18" customHeight="1" thickBot="1" x14ac:dyDescent="0.25">
      <c r="A9" s="614" t="s">
        <v>192</v>
      </c>
      <c r="B9" s="305"/>
      <c r="C9" s="609">
        <v>100.81366424554615</v>
      </c>
      <c r="D9" s="609">
        <v>4.8216410896479598</v>
      </c>
      <c r="E9" s="609">
        <v>1.8705023061040373</v>
      </c>
      <c r="F9" s="609">
        <v>17.082954195150958</v>
      </c>
      <c r="G9" s="609">
        <v>124.58876183644911</v>
      </c>
      <c r="H9" s="330"/>
      <c r="I9" s="609">
        <v>91.544302641889857</v>
      </c>
      <c r="J9" s="609">
        <v>4.7342626559188332</v>
      </c>
      <c r="K9" s="678">
        <v>0.57633736705167726</v>
      </c>
      <c r="L9" s="609">
        <v>15.444464985564649</v>
      </c>
      <c r="M9" s="609">
        <v>112.29936765042501</v>
      </c>
      <c r="N9" s="334"/>
      <c r="O9" s="613">
        <v>0.10943422428058147</v>
      </c>
      <c r="P9" s="226"/>
      <c r="Q9" s="245"/>
      <c r="R9" s="246"/>
      <c r="Z9" s="245"/>
      <c r="AA9" s="246"/>
    </row>
    <row r="10" spans="1:27" ht="18" customHeight="1" thickBot="1" x14ac:dyDescent="0.25">
      <c r="A10" s="615" t="s">
        <v>159</v>
      </c>
      <c r="B10" s="616"/>
      <c r="C10" s="617">
        <v>1280.6026057474985</v>
      </c>
      <c r="D10" s="617">
        <v>105.79296643060698</v>
      </c>
      <c r="E10" s="617">
        <v>292.614389113671</v>
      </c>
      <c r="F10" s="617">
        <v>134.87049913470895</v>
      </c>
      <c r="G10" s="618">
        <v>1813.8804604264856</v>
      </c>
      <c r="H10" s="619"/>
      <c r="I10" s="617">
        <v>1202.7369420818507</v>
      </c>
      <c r="J10" s="617">
        <v>87.822678162301784</v>
      </c>
      <c r="K10" s="534">
        <v>226.36007034261667</v>
      </c>
      <c r="L10" s="617">
        <v>123.59058301443349</v>
      </c>
      <c r="M10" s="617">
        <v>1640.5102736012027</v>
      </c>
      <c r="N10" s="620"/>
      <c r="O10" s="621">
        <v>0.10568064681771561</v>
      </c>
      <c r="P10" s="226"/>
      <c r="Q10" s="245"/>
      <c r="R10" s="246"/>
      <c r="Z10" s="245"/>
      <c r="AA10" s="246"/>
    </row>
    <row r="11" spans="1:27" ht="18" customHeight="1" x14ac:dyDescent="0.2">
      <c r="A11" s="600" t="s">
        <v>139</v>
      </c>
      <c r="B11" s="336"/>
      <c r="C11" s="680">
        <v>193.86084581240405</v>
      </c>
      <c r="D11" s="680">
        <v>29.066905434833998</v>
      </c>
      <c r="E11" s="680">
        <v>10.489363737488</v>
      </c>
      <c r="F11" s="680">
        <v>22.259126258626015</v>
      </c>
      <c r="G11" s="675">
        <v>255.67624124335208</v>
      </c>
      <c r="H11" s="330"/>
      <c r="I11" s="680">
        <v>188.53358521128698</v>
      </c>
      <c r="J11" s="680">
        <v>24.931395637358001</v>
      </c>
      <c r="K11" s="680">
        <v>9.1144219837979996</v>
      </c>
      <c r="L11" s="680">
        <v>22.095041291348</v>
      </c>
      <c r="M11" s="680">
        <v>244.67444412379098</v>
      </c>
      <c r="N11" s="334"/>
      <c r="O11" s="612">
        <v>4.4965043893161249E-2</v>
      </c>
      <c r="P11" s="226"/>
      <c r="Q11" s="245"/>
      <c r="R11" s="246"/>
      <c r="Z11" s="245"/>
      <c r="AA11" s="246"/>
    </row>
    <row r="12" spans="1:27" ht="18" customHeight="1" x14ac:dyDescent="0.2">
      <c r="A12" s="604" t="s">
        <v>155</v>
      </c>
      <c r="B12" s="336"/>
      <c r="C12" s="603">
        <v>635.96718079200014</v>
      </c>
      <c r="D12" s="603">
        <v>52.803757841999996</v>
      </c>
      <c r="E12" s="603">
        <v>7.03677609</v>
      </c>
      <c r="F12" s="603">
        <v>61.356735433000097</v>
      </c>
      <c r="G12" s="603">
        <v>757.16445015700015</v>
      </c>
      <c r="H12" s="330"/>
      <c r="I12" s="675">
        <v>604.61708970284167</v>
      </c>
      <c r="J12" s="675">
        <v>46.197827558832103</v>
      </c>
      <c r="K12" s="675">
        <v>7.8674325830001646</v>
      </c>
      <c r="L12" s="675">
        <v>61.793673256326116</v>
      </c>
      <c r="M12" s="675">
        <v>720.47602310100012</v>
      </c>
      <c r="N12" s="334"/>
      <c r="O12" s="607">
        <v>5.0922481636639816E-2</v>
      </c>
      <c r="P12" s="226"/>
      <c r="Q12" s="245"/>
      <c r="R12" s="246"/>
    </row>
    <row r="13" spans="1:27" ht="18" customHeight="1" x14ac:dyDescent="0.2">
      <c r="A13" s="605" t="s">
        <v>160</v>
      </c>
      <c r="B13" s="336"/>
      <c r="C13" s="603">
        <v>97.32114336963879</v>
      </c>
      <c r="D13" s="603">
        <v>14.469253279112182</v>
      </c>
      <c r="E13" s="603">
        <v>3.9167347132699999</v>
      </c>
      <c r="F13" s="603">
        <v>11.91312301084989</v>
      </c>
      <c r="G13" s="603">
        <v>127.62025437287086</v>
      </c>
      <c r="H13" s="330"/>
      <c r="I13" s="603">
        <v>98.298124924840366</v>
      </c>
      <c r="J13" s="603">
        <v>11.054394609499417</v>
      </c>
      <c r="K13" s="603">
        <v>2.7301891405662033</v>
      </c>
      <c r="L13" s="603">
        <v>10.260573049267787</v>
      </c>
      <c r="M13" s="603">
        <v>122.34328172417376</v>
      </c>
      <c r="N13" s="334"/>
      <c r="O13" s="607">
        <v>4.3132508580194573E-2</v>
      </c>
      <c r="P13" s="226"/>
      <c r="Q13" s="226"/>
      <c r="R13" s="234"/>
    </row>
    <row r="14" spans="1:27" ht="18" customHeight="1" thickBot="1" x14ac:dyDescent="0.25">
      <c r="A14" s="608" t="s">
        <v>161</v>
      </c>
      <c r="B14" s="336"/>
      <c r="C14" s="603">
        <v>28.554682036283118</v>
      </c>
      <c r="D14" s="603">
        <v>7.0913458844375947</v>
      </c>
      <c r="E14" s="603">
        <v>0</v>
      </c>
      <c r="F14" s="603">
        <v>1.6054892561839071</v>
      </c>
      <c r="G14" s="603">
        <v>37.25151717690462</v>
      </c>
      <c r="H14" s="330"/>
      <c r="I14" s="603">
        <v>26.884418138411906</v>
      </c>
      <c r="J14" s="603">
        <v>3.951644019859442</v>
      </c>
      <c r="K14" s="603">
        <v>0</v>
      </c>
      <c r="L14" s="603">
        <v>1.044592891429369</v>
      </c>
      <c r="M14" s="603">
        <v>31.880655049700714</v>
      </c>
      <c r="N14" s="334"/>
      <c r="O14" s="607">
        <v>0.16846774694029776</v>
      </c>
      <c r="P14" s="226"/>
      <c r="Q14" s="226"/>
      <c r="R14" s="234"/>
    </row>
    <row r="15" spans="1:27" ht="18" customHeight="1" thickBot="1" x14ac:dyDescent="0.25">
      <c r="A15" s="615" t="s">
        <v>11</v>
      </c>
      <c r="B15" s="616"/>
      <c r="C15" s="618">
        <v>955.70385201032605</v>
      </c>
      <c r="D15" s="618">
        <v>103.43126244038378</v>
      </c>
      <c r="E15" s="618">
        <v>21.442874540758002</v>
      </c>
      <c r="F15" s="618">
        <v>97.134473958659896</v>
      </c>
      <c r="G15" s="618">
        <v>1177.7124629501277</v>
      </c>
      <c r="H15" s="619"/>
      <c r="I15" s="618">
        <v>918.33321797738097</v>
      </c>
      <c r="J15" s="618">
        <v>86.135261825548966</v>
      </c>
      <c r="K15" s="618">
        <v>19.712043707364366</v>
      </c>
      <c r="L15" s="618">
        <v>95.193880488371278</v>
      </c>
      <c r="M15" s="618">
        <v>1119.3744039986655</v>
      </c>
      <c r="N15" s="620"/>
      <c r="O15" s="621">
        <v>5.2116663328253043E-2</v>
      </c>
      <c r="P15" s="226"/>
      <c r="Q15" s="226"/>
      <c r="R15" s="234"/>
    </row>
    <row r="16" spans="1:27" ht="21" customHeight="1" thickBot="1" x14ac:dyDescent="0.25">
      <c r="A16" s="583" t="s">
        <v>55</v>
      </c>
      <c r="B16" s="583"/>
      <c r="C16" s="585">
        <v>2236.3064577578243</v>
      </c>
      <c r="D16" s="585">
        <v>209.22422887099077</v>
      </c>
      <c r="E16" s="585">
        <v>314.05726365442899</v>
      </c>
      <c r="F16" s="585">
        <v>232.00497309336885</v>
      </c>
      <c r="G16" s="585">
        <v>2991.5929233766128</v>
      </c>
      <c r="H16" s="330"/>
      <c r="I16" s="585">
        <v>2121.0701600592315</v>
      </c>
      <c r="J16" s="585">
        <v>173.95793998785075</v>
      </c>
      <c r="K16" s="585">
        <v>246.07211404998102</v>
      </c>
      <c r="L16" s="585">
        <v>218.78446350280478</v>
      </c>
      <c r="M16" s="585">
        <v>2759.8846775998682</v>
      </c>
      <c r="N16" s="334"/>
      <c r="O16" s="586">
        <v>8.3955770926722018E-2</v>
      </c>
      <c r="P16" s="226"/>
      <c r="Q16" s="226"/>
      <c r="R16" s="234"/>
    </row>
    <row r="17" spans="1:27" ht="15" customHeight="1" x14ac:dyDescent="0.2">
      <c r="A17" s="584"/>
      <c r="B17" s="584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26"/>
      <c r="Q17" s="226"/>
      <c r="R17" s="234"/>
    </row>
    <row r="18" spans="1:27" ht="15" customHeight="1" x14ac:dyDescent="0.2">
      <c r="A18" s="340" t="s">
        <v>132</v>
      </c>
      <c r="B18" s="242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26"/>
      <c r="Q18" s="226"/>
      <c r="R18" s="234"/>
    </row>
    <row r="19" spans="1:27" ht="17.25" customHeight="1" x14ac:dyDescent="0.2">
      <c r="A19" s="340" t="s">
        <v>133</v>
      </c>
      <c r="B19" s="242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Q19" s="226"/>
      <c r="R19" s="234"/>
    </row>
    <row r="20" spans="1:27" ht="17.25" customHeight="1" x14ac:dyDescent="0.2">
      <c r="A20" s="340" t="s">
        <v>234</v>
      </c>
      <c r="B20" s="242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Q20" s="226"/>
      <c r="R20" s="234"/>
    </row>
    <row r="21" spans="1:27" ht="23.25" customHeight="1" x14ac:dyDescent="0.2"/>
    <row r="22" spans="1:27" ht="18" customHeight="1" x14ac:dyDescent="0.2">
      <c r="A22" s="598" t="s">
        <v>111</v>
      </c>
      <c r="B22" s="597"/>
      <c r="C22" s="597"/>
      <c r="D22" s="597"/>
      <c r="E22" s="597"/>
      <c r="F22" s="597"/>
      <c r="G22" s="597"/>
      <c r="H22" s="597"/>
      <c r="I22" s="597"/>
      <c r="J22" s="597"/>
      <c r="K22" s="597"/>
      <c r="L22" s="597"/>
      <c r="M22" s="597"/>
      <c r="N22" s="597"/>
      <c r="O22" s="597"/>
    </row>
    <row r="23" spans="1:27" ht="18" customHeight="1" thickBot="1" x14ac:dyDescent="0.25">
      <c r="A23" s="329"/>
      <c r="B23" s="330"/>
      <c r="C23" s="759" t="s">
        <v>206</v>
      </c>
      <c r="D23" s="759"/>
      <c r="E23" s="759"/>
      <c r="F23" s="759"/>
      <c r="G23" s="759"/>
      <c r="H23" s="330"/>
      <c r="I23" s="761" t="s">
        <v>207</v>
      </c>
      <c r="J23" s="761"/>
      <c r="K23" s="761"/>
      <c r="L23" s="761"/>
      <c r="M23" s="761"/>
      <c r="N23" s="659"/>
      <c r="O23" s="331" t="s">
        <v>63</v>
      </c>
      <c r="P23" s="226"/>
      <c r="S23" s="276"/>
      <c r="Z23" s="226"/>
      <c r="AA23" s="275"/>
    </row>
    <row r="24" spans="1:27" ht="18" customHeight="1" x14ac:dyDescent="0.2">
      <c r="A24" s="332"/>
      <c r="B24" s="305"/>
      <c r="C24" s="674" t="s">
        <v>51</v>
      </c>
      <c r="D24" s="752" t="s">
        <v>112</v>
      </c>
      <c r="E24" s="752"/>
      <c r="F24" s="674" t="s">
        <v>52</v>
      </c>
      <c r="G24" s="674" t="s">
        <v>53</v>
      </c>
      <c r="H24" s="330"/>
      <c r="I24" s="333" t="s">
        <v>51</v>
      </c>
      <c r="J24" s="752" t="s">
        <v>113</v>
      </c>
      <c r="K24" s="752"/>
      <c r="L24" s="333" t="s">
        <v>52</v>
      </c>
      <c r="M24" s="333" t="s">
        <v>53</v>
      </c>
      <c r="N24" s="334"/>
      <c r="O24" s="674" t="s">
        <v>68</v>
      </c>
      <c r="P24" s="226"/>
      <c r="Q24" s="226"/>
      <c r="R24" s="275"/>
      <c r="Z24" s="226"/>
      <c r="AA24" s="275"/>
    </row>
    <row r="25" spans="1:27" s="247" customFormat="1" ht="18" customHeight="1" x14ac:dyDescent="0.2">
      <c r="A25" s="604" t="s">
        <v>203</v>
      </c>
      <c r="B25" s="305"/>
      <c r="C25" s="675">
        <v>5934.9791925761156</v>
      </c>
      <c r="D25" s="753">
        <v>675.70235855464603</v>
      </c>
      <c r="E25" s="753"/>
      <c r="F25" s="675">
        <v>783.09382001348695</v>
      </c>
      <c r="G25" s="675">
        <v>7393.7753711442483</v>
      </c>
      <c r="H25" s="330"/>
      <c r="I25" s="675">
        <v>5681.0243348602889</v>
      </c>
      <c r="J25" s="753">
        <v>559.71140279098097</v>
      </c>
      <c r="K25" s="753"/>
      <c r="L25" s="675">
        <v>727.81212064466399</v>
      </c>
      <c r="M25" s="675">
        <v>6968.547858295934</v>
      </c>
      <c r="N25" s="334"/>
      <c r="O25" s="606">
        <v>6.1020964696696156E-2</v>
      </c>
      <c r="P25" s="245"/>
      <c r="Q25" s="226"/>
      <c r="R25" s="275"/>
      <c r="Z25" s="226"/>
      <c r="AA25" s="246"/>
    </row>
    <row r="26" spans="1:27" ht="18" customHeight="1" x14ac:dyDescent="0.2">
      <c r="A26" s="335" t="s">
        <v>193</v>
      </c>
      <c r="B26" s="305"/>
      <c r="C26" s="602">
        <v>886.33684287704398</v>
      </c>
      <c r="D26" s="754">
        <v>43.735682000082001</v>
      </c>
      <c r="E26" s="754">
        <v>216.32425384993297</v>
      </c>
      <c r="F26" s="602">
        <v>70.259868089864</v>
      </c>
      <c r="G26" s="681">
        <v>1000.3323929669899</v>
      </c>
      <c r="H26" s="619"/>
      <c r="I26" s="602">
        <v>765.75937968377798</v>
      </c>
      <c r="J26" s="754">
        <v>27.439338999863999</v>
      </c>
      <c r="K26" s="754">
        <v>216.32425384993297</v>
      </c>
      <c r="L26" s="602">
        <v>64.936719580612987</v>
      </c>
      <c r="M26" s="681">
        <v>858.13543826425507</v>
      </c>
      <c r="N26" s="620"/>
      <c r="O26" s="607">
        <v>0.16570455939956941</v>
      </c>
      <c r="P26" s="226"/>
      <c r="Q26" s="226"/>
      <c r="R26" s="275"/>
      <c r="Z26" s="226"/>
      <c r="AA26" s="246"/>
    </row>
    <row r="27" spans="1:27" ht="18" customHeight="1" thickBot="1" x14ac:dyDescent="0.25">
      <c r="A27" s="614" t="s">
        <v>192</v>
      </c>
      <c r="B27" s="305"/>
      <c r="C27" s="678">
        <v>745.30684633595422</v>
      </c>
      <c r="D27" s="750">
        <v>40.602971999796004</v>
      </c>
      <c r="E27" s="750"/>
      <c r="F27" s="676">
        <v>183.17377598265901</v>
      </c>
      <c r="G27" s="676">
        <v>969.08359431840915</v>
      </c>
      <c r="H27" s="330"/>
      <c r="I27" s="676">
        <v>673.27128892194492</v>
      </c>
      <c r="J27" s="750">
        <v>36.831341017076006</v>
      </c>
      <c r="K27" s="750"/>
      <c r="L27" s="676">
        <v>175.22590705113501</v>
      </c>
      <c r="M27" s="676">
        <v>885.32853699015595</v>
      </c>
      <c r="N27" s="334"/>
      <c r="O27" s="613">
        <v>9.460336341692388E-2</v>
      </c>
      <c r="P27" s="226"/>
      <c r="Q27" s="245"/>
      <c r="R27" s="246"/>
      <c r="Z27" s="226"/>
      <c r="AA27" s="246"/>
    </row>
    <row r="28" spans="1:27" ht="18" customHeight="1" thickBot="1" x14ac:dyDescent="0.25">
      <c r="A28" s="615" t="s">
        <v>159</v>
      </c>
      <c r="B28" s="616"/>
      <c r="C28" s="677">
        <v>7566.6228817891133</v>
      </c>
      <c r="D28" s="762">
        <v>760.04101255452406</v>
      </c>
      <c r="E28" s="762"/>
      <c r="F28" s="679">
        <v>1036.52746408601</v>
      </c>
      <c r="G28" s="679">
        <v>9363.1913584296472</v>
      </c>
      <c r="H28" s="619"/>
      <c r="I28" s="677">
        <v>7120.0550034660118</v>
      </c>
      <c r="J28" s="755">
        <v>623.98208280792096</v>
      </c>
      <c r="K28" s="755"/>
      <c r="L28" s="679">
        <v>967.97474727641202</v>
      </c>
      <c r="M28" s="679">
        <v>8712.0118335503448</v>
      </c>
      <c r="N28" s="620"/>
      <c r="O28" s="621">
        <v>7.4745023000494681E-2</v>
      </c>
      <c r="P28" s="226"/>
      <c r="Q28" s="245"/>
      <c r="R28" s="246"/>
      <c r="Z28" s="226"/>
      <c r="AA28" s="246"/>
    </row>
    <row r="29" spans="1:27" ht="18" customHeight="1" x14ac:dyDescent="0.2">
      <c r="A29" s="600" t="s">
        <v>139</v>
      </c>
      <c r="B29" s="336"/>
      <c r="C29" s="675">
        <v>1429.056000247271</v>
      </c>
      <c r="D29" s="753">
        <v>305.19046337377</v>
      </c>
      <c r="E29" s="753"/>
      <c r="F29" s="680">
        <v>234.12112535721798</v>
      </c>
      <c r="G29" s="680">
        <v>1968.3675889782589</v>
      </c>
      <c r="H29" s="330"/>
      <c r="I29" s="675">
        <v>1352.9716871957171</v>
      </c>
      <c r="J29" s="756">
        <v>267.32010899787599</v>
      </c>
      <c r="K29" s="756"/>
      <c r="L29" s="680">
        <v>237.47678799494199</v>
      </c>
      <c r="M29" s="680">
        <v>1857.7685841885352</v>
      </c>
      <c r="N29" s="334"/>
      <c r="O29" s="612">
        <v>5.9533251735997439E-2</v>
      </c>
      <c r="P29" s="226"/>
      <c r="Q29" s="245"/>
      <c r="R29" s="246"/>
      <c r="Z29" s="226"/>
      <c r="AA29" s="234"/>
    </row>
    <row r="30" spans="1:27" ht="18" x14ac:dyDescent="0.2">
      <c r="A30" s="604" t="s">
        <v>155</v>
      </c>
      <c r="B30" s="336"/>
      <c r="C30" s="675">
        <v>4182.6622661770007</v>
      </c>
      <c r="D30" s="753">
        <v>463.83947708999995</v>
      </c>
      <c r="E30" s="753"/>
      <c r="F30" s="675">
        <v>689.02068619900001</v>
      </c>
      <c r="G30" s="675">
        <v>5335.5224294660011</v>
      </c>
      <c r="H30" s="330"/>
      <c r="I30" s="675">
        <v>3899.1892056453489</v>
      </c>
      <c r="J30" s="753">
        <v>403.99390862985513</v>
      </c>
      <c r="K30" s="753"/>
      <c r="L30" s="675">
        <v>629.78825576179372</v>
      </c>
      <c r="M30" s="675">
        <v>4932.9713700369985</v>
      </c>
      <c r="N30" s="334"/>
      <c r="O30" s="607">
        <v>8.1604175097003129E-2</v>
      </c>
      <c r="P30" s="226"/>
      <c r="Q30" s="245"/>
      <c r="R30" s="246"/>
    </row>
    <row r="31" spans="1:27" ht="18" customHeight="1" x14ac:dyDescent="0.2">
      <c r="A31" s="605" t="s">
        <v>160</v>
      </c>
      <c r="B31" s="336"/>
      <c r="C31" s="675">
        <v>507.27464002199997</v>
      </c>
      <c r="D31" s="753">
        <v>94.154351000000005</v>
      </c>
      <c r="E31" s="753"/>
      <c r="F31" s="675">
        <v>104.86979599999999</v>
      </c>
      <c r="G31" s="675">
        <v>706.29878702199994</v>
      </c>
      <c r="H31" s="330"/>
      <c r="I31" s="675">
        <v>511.74772066000003</v>
      </c>
      <c r="J31" s="753">
        <v>71.829042000000001</v>
      </c>
      <c r="K31" s="753"/>
      <c r="L31" s="675">
        <v>85.048316</v>
      </c>
      <c r="M31" s="675">
        <v>668.62507865999999</v>
      </c>
      <c r="N31" s="334"/>
      <c r="O31" s="607">
        <v>5.6345042332995199E-2</v>
      </c>
      <c r="P31" s="226"/>
      <c r="Q31" s="226"/>
      <c r="R31" s="234"/>
    </row>
    <row r="32" spans="1:27" ht="18" customHeight="1" thickBot="1" x14ac:dyDescent="0.25">
      <c r="A32" s="608" t="s">
        <v>161</v>
      </c>
      <c r="B32" s="336"/>
      <c r="C32" s="678">
        <v>135.65057021000001</v>
      </c>
      <c r="D32" s="749">
        <v>25.980275999999996</v>
      </c>
      <c r="E32" s="749"/>
      <c r="F32" s="676">
        <v>13.758482000000001</v>
      </c>
      <c r="G32" s="678">
        <v>175.38932821000003</v>
      </c>
      <c r="H32" s="330"/>
      <c r="I32" s="678">
        <v>131.28865110999999</v>
      </c>
      <c r="J32" s="750">
        <v>15.318440000000001</v>
      </c>
      <c r="K32" s="750"/>
      <c r="L32" s="676">
        <v>9.3881239999999995</v>
      </c>
      <c r="M32" s="678">
        <v>155.99521511</v>
      </c>
      <c r="N32" s="334"/>
      <c r="O32" s="607">
        <v>0.12432505116470582</v>
      </c>
      <c r="P32" s="226"/>
      <c r="Q32" s="226"/>
      <c r="R32" s="234"/>
    </row>
    <row r="33" spans="1:18" ht="16.899999999999999" customHeight="1" thickBot="1" x14ac:dyDescent="0.25">
      <c r="A33" s="615" t="s">
        <v>11</v>
      </c>
      <c r="B33" s="616"/>
      <c r="C33" s="677">
        <v>6254.6434766562725</v>
      </c>
      <c r="D33" s="750">
        <v>889.16456746376991</v>
      </c>
      <c r="E33" s="750"/>
      <c r="F33" s="677">
        <v>1041.770089556218</v>
      </c>
      <c r="G33" s="676">
        <v>8185.5781336762611</v>
      </c>
      <c r="H33" s="619"/>
      <c r="I33" s="677">
        <v>5895.1972646110653</v>
      </c>
      <c r="J33" s="755">
        <v>758.46149962773109</v>
      </c>
      <c r="K33" s="755"/>
      <c r="L33" s="679">
        <v>961.70148375673568</v>
      </c>
      <c r="M33" s="677">
        <v>7615.3602479955325</v>
      </c>
      <c r="N33" s="620"/>
      <c r="O33" s="621">
        <v>7.4877335688855684E-2</v>
      </c>
      <c r="Q33" s="226"/>
      <c r="R33" s="234"/>
    </row>
    <row r="34" spans="1:18" ht="24.95" customHeight="1" thickBot="1" x14ac:dyDescent="0.25">
      <c r="A34" s="583" t="s">
        <v>55</v>
      </c>
      <c r="B34" s="583"/>
      <c r="C34" s="585">
        <v>13821.266358445386</v>
      </c>
      <c r="D34" s="751">
        <v>1649.2055800182939</v>
      </c>
      <c r="E34" s="751">
        <v>0</v>
      </c>
      <c r="F34" s="585">
        <v>2078.2975536422282</v>
      </c>
      <c r="G34" s="668">
        <v>17548.769492105908</v>
      </c>
      <c r="H34" s="330"/>
      <c r="I34" s="585">
        <v>13015.252268077078</v>
      </c>
      <c r="J34" s="751">
        <v>1382.4435824356519</v>
      </c>
      <c r="K34" s="751">
        <v>0</v>
      </c>
      <c r="L34" s="673">
        <v>1929.6762310331478</v>
      </c>
      <c r="M34" s="585">
        <v>16327.372081545876</v>
      </c>
      <c r="N34" s="334"/>
      <c r="O34" s="586">
        <v>7.4806735858033324E-2</v>
      </c>
      <c r="Q34" s="226"/>
      <c r="R34" s="234"/>
    </row>
    <row r="35" spans="1:18" ht="18" customHeight="1" x14ac:dyDescent="0.2">
      <c r="A35" s="622"/>
      <c r="B35" s="623"/>
      <c r="K35" s="757"/>
      <c r="L35" s="758"/>
    </row>
    <row r="36" spans="1:18" ht="18" customHeight="1" x14ac:dyDescent="0.2">
      <c r="A36" s="598" t="s">
        <v>59</v>
      </c>
      <c r="B36" s="598"/>
      <c r="C36" s="598"/>
      <c r="D36" s="598"/>
      <c r="E36" s="598"/>
      <c r="F36" s="249"/>
      <c r="G36" s="249"/>
      <c r="H36" s="249"/>
      <c r="I36" s="249"/>
      <c r="J36" s="249"/>
      <c r="K36" s="249"/>
      <c r="L36" s="249"/>
      <c r="M36" s="249"/>
      <c r="N36" s="249"/>
      <c r="O36" s="249"/>
    </row>
    <row r="37" spans="1:18" ht="18" customHeight="1" thickBot="1" x14ac:dyDescent="0.3">
      <c r="A37" s="599" t="s">
        <v>60</v>
      </c>
      <c r="C37" s="579" t="s">
        <v>206</v>
      </c>
      <c r="D37" s="581" t="s">
        <v>207</v>
      </c>
      <c r="E37" s="582" t="s">
        <v>68</v>
      </c>
    </row>
    <row r="38" spans="1:18" ht="18" customHeight="1" x14ac:dyDescent="0.2">
      <c r="A38" s="660" t="s">
        <v>157</v>
      </c>
      <c r="B38" s="254"/>
      <c r="C38" s="630">
        <v>91905.729705580015</v>
      </c>
      <c r="D38" s="580">
        <v>79523.694117970022</v>
      </c>
      <c r="E38" s="343">
        <v>0.15570246987321501</v>
      </c>
    </row>
    <row r="39" spans="1:18" ht="18" customHeight="1" x14ac:dyDescent="0.2">
      <c r="A39" s="339" t="s">
        <v>193</v>
      </c>
      <c r="B39" s="254"/>
      <c r="C39" s="338">
        <v>9663.6768217938716</v>
      </c>
      <c r="D39" s="631">
        <v>8929.2468023358506</v>
      </c>
      <c r="E39" s="632">
        <v>8.2249940640670482E-2</v>
      </c>
    </row>
    <row r="40" spans="1:18" ht="18" customHeight="1" thickBot="1" x14ac:dyDescent="0.25">
      <c r="A40" s="629" t="s">
        <v>192</v>
      </c>
      <c r="B40" s="254"/>
      <c r="C40" s="634">
        <v>10170.950423425516</v>
      </c>
      <c r="D40" s="634">
        <v>8756.4750002187993</v>
      </c>
      <c r="E40" s="635">
        <v>0.16153479832596718</v>
      </c>
    </row>
    <row r="41" spans="1:18" ht="21.75" customHeight="1" thickBot="1" x14ac:dyDescent="0.25">
      <c r="A41" s="636" t="s">
        <v>159</v>
      </c>
      <c r="B41" s="637"/>
      <c r="C41" s="638">
        <v>111740.3569507994</v>
      </c>
      <c r="D41" s="639">
        <v>97209.415920524669</v>
      </c>
      <c r="E41" s="640">
        <v>0.14948079764366407</v>
      </c>
    </row>
    <row r="42" spans="1:18" ht="18" customHeight="1" x14ac:dyDescent="0.2">
      <c r="A42" s="339" t="s">
        <v>139</v>
      </c>
      <c r="B42" s="254"/>
      <c r="C42" s="630">
        <v>12585.470383632713</v>
      </c>
      <c r="D42" s="580">
        <v>13232.674331835624</v>
      </c>
      <c r="E42" s="628">
        <v>-4.8909534986880554E-2</v>
      </c>
    </row>
    <row r="43" spans="1:18" ht="18" customHeight="1" x14ac:dyDescent="0.2">
      <c r="A43" s="604" t="s">
        <v>201</v>
      </c>
      <c r="B43" s="254"/>
      <c r="C43" s="338">
        <v>46838.155203477472</v>
      </c>
      <c r="D43" s="631">
        <v>44650.899071776621</v>
      </c>
      <c r="E43" s="632">
        <v>4.8985713102547512E-2</v>
      </c>
    </row>
    <row r="44" spans="1:18" ht="18" customHeight="1" x14ac:dyDescent="0.2">
      <c r="A44" s="604" t="s">
        <v>160</v>
      </c>
      <c r="B44" s="254"/>
      <c r="C44" s="633">
        <v>7102.2534523586237</v>
      </c>
      <c r="D44" s="631">
        <v>8154.4570143069459</v>
      </c>
      <c r="E44" s="632">
        <v>-0.12903416623599062</v>
      </c>
    </row>
    <row r="45" spans="1:18" ht="18" customHeight="1" thickBot="1" x14ac:dyDescent="0.25">
      <c r="A45" s="339" t="s">
        <v>161</v>
      </c>
      <c r="B45" s="254"/>
      <c r="C45" s="625">
        <v>3109.9118363499424</v>
      </c>
      <c r="D45" s="634">
        <v>2794.5926761073465</v>
      </c>
      <c r="E45" s="635">
        <v>0.11283188528276367</v>
      </c>
    </row>
    <row r="46" spans="1:18" ht="20.45" customHeight="1" thickBot="1" x14ac:dyDescent="0.25">
      <c r="A46" s="641" t="s">
        <v>11</v>
      </c>
      <c r="B46" s="637"/>
      <c r="C46" s="638">
        <v>69635.790875818755</v>
      </c>
      <c r="D46" s="642">
        <v>68832.623094026538</v>
      </c>
      <c r="E46" s="643">
        <v>1.1668417469650638E-2</v>
      </c>
      <c r="G46" s="243"/>
    </row>
    <row r="47" spans="1:18" ht="18.600000000000001" customHeight="1" thickBot="1" x14ac:dyDescent="0.25">
      <c r="A47" s="624" t="s">
        <v>55</v>
      </c>
      <c r="B47" s="587"/>
      <c r="C47" s="588">
        <v>181376.14782661817</v>
      </c>
      <c r="D47" s="626">
        <v>166042.03901455121</v>
      </c>
      <c r="E47" s="627">
        <v>9.2350761909898882E-2</v>
      </c>
      <c r="F47" s="330"/>
    </row>
    <row r="48" spans="1:18" ht="11.1" customHeight="1" x14ac:dyDescent="0.2">
      <c r="C48" s="330"/>
      <c r="D48" s="330"/>
      <c r="E48" s="330"/>
      <c r="F48" s="330"/>
    </row>
    <row r="49" spans="1:17" ht="16.899999999999999" customHeight="1" x14ac:dyDescent="0.2">
      <c r="A49" s="340" t="s">
        <v>202</v>
      </c>
      <c r="C49" s="330"/>
      <c r="D49" s="330"/>
      <c r="E49" s="330"/>
    </row>
    <row r="50" spans="1:17" ht="15.6" customHeight="1" x14ac:dyDescent="0.2">
      <c r="A50" s="366" t="s">
        <v>232</v>
      </c>
    </row>
    <row r="51" spans="1:17" ht="11.1" customHeight="1" x14ac:dyDescent="0.2">
      <c r="A51" s="341"/>
    </row>
    <row r="53" spans="1:17" ht="11.1" customHeight="1" x14ac:dyDescent="0.2">
      <c r="Q53" s="698"/>
    </row>
  </sheetData>
  <mergeCells count="30">
    <mergeCell ref="D33:E33"/>
    <mergeCell ref="J33:K33"/>
    <mergeCell ref="D34:E34"/>
    <mergeCell ref="J34:K34"/>
    <mergeCell ref="K35:L35"/>
    <mergeCell ref="D30:E30"/>
    <mergeCell ref="J30:K30"/>
    <mergeCell ref="D31:E31"/>
    <mergeCell ref="J31:K31"/>
    <mergeCell ref="D32:E32"/>
    <mergeCell ref="J32:K32"/>
    <mergeCell ref="D27:E27"/>
    <mergeCell ref="J27:K27"/>
    <mergeCell ref="D28:E28"/>
    <mergeCell ref="J28:K28"/>
    <mergeCell ref="D29:E29"/>
    <mergeCell ref="J29:K29"/>
    <mergeCell ref="D24:E24"/>
    <mergeCell ref="J24:K24"/>
    <mergeCell ref="D25:E25"/>
    <mergeCell ref="J25:K25"/>
    <mergeCell ref="D26:E26"/>
    <mergeCell ref="J26:K26"/>
    <mergeCell ref="C23:G23"/>
    <mergeCell ref="I23:M23"/>
    <mergeCell ref="A1:O1"/>
    <mergeCell ref="A2:O2"/>
    <mergeCell ref="A4:O4"/>
    <mergeCell ref="C5:G5"/>
    <mergeCell ref="I5:M5"/>
  </mergeCells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9"/>
  <sheetViews>
    <sheetView showGridLines="0" workbookViewId="0">
      <selection activeCell="G19" sqref="G19"/>
    </sheetView>
  </sheetViews>
  <sheetFormatPr baseColWidth="10" defaultColWidth="9.85546875" defaultRowHeight="11.1" customHeight="1" x14ac:dyDescent="0.2"/>
  <cols>
    <col min="1" max="1" width="32.42578125" style="217" customWidth="1"/>
    <col min="2" max="2" width="1.7109375" style="220" customWidth="1"/>
    <col min="3" max="3" width="11.28515625" style="218" customWidth="1"/>
    <col min="4" max="4" width="13.140625" style="218" customWidth="1"/>
    <col min="5" max="7" width="11.28515625" style="218" customWidth="1"/>
    <col min="8" max="8" width="2.7109375" style="218" customWidth="1"/>
    <col min="9" max="10" width="11.28515625" style="218" customWidth="1"/>
    <col min="11" max="13" width="11.28515625" style="220" customWidth="1"/>
    <col min="14" max="14" width="3" style="220" customWidth="1"/>
    <col min="15" max="15" width="10.5703125" style="220" customWidth="1"/>
    <col min="16" max="16" width="13.5703125" style="210" customWidth="1"/>
    <col min="17" max="16384" width="9.85546875" style="210"/>
  </cols>
  <sheetData>
    <row r="1" spans="1:18" ht="14.25" customHeight="1" x14ac:dyDescent="0.2">
      <c r="A1" s="767" t="s">
        <v>75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209"/>
      <c r="Q1" s="209"/>
      <c r="R1" s="209"/>
    </row>
    <row r="2" spans="1:18" ht="16.5" customHeight="1" x14ac:dyDescent="0.2">
      <c r="A2" s="767" t="s">
        <v>87</v>
      </c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211"/>
      <c r="Q2" s="211"/>
      <c r="R2" s="211"/>
    </row>
    <row r="3" spans="1:18" ht="10.5" customHeight="1" x14ac:dyDescent="0.2">
      <c r="A3" s="212"/>
      <c r="B3" s="213"/>
      <c r="C3" s="214"/>
      <c r="D3" s="214"/>
      <c r="E3" s="214"/>
      <c r="F3" s="214"/>
      <c r="G3" s="214"/>
      <c r="H3" s="214"/>
      <c r="I3" s="214"/>
      <c r="J3" s="214"/>
      <c r="K3" s="215"/>
      <c r="L3" s="215"/>
      <c r="M3" s="215"/>
      <c r="N3" s="215"/>
      <c r="O3" s="216"/>
    </row>
    <row r="4" spans="1:18" ht="23.25" customHeight="1" thickBot="1" x14ac:dyDescent="0.25">
      <c r="A4" s="768" t="s">
        <v>54</v>
      </c>
      <c r="B4" s="768"/>
      <c r="C4" s="768"/>
      <c r="D4" s="768"/>
      <c r="E4" s="768"/>
      <c r="F4" s="768"/>
      <c r="G4" s="768"/>
      <c r="H4" s="768"/>
      <c r="I4" s="768"/>
      <c r="J4" s="768"/>
      <c r="K4" s="768"/>
      <c r="L4" s="768"/>
      <c r="M4" s="768"/>
      <c r="N4" s="768"/>
      <c r="O4" s="768"/>
    </row>
    <row r="5" spans="1:18" ht="15" customHeight="1" x14ac:dyDescent="0.2">
      <c r="B5" s="218"/>
      <c r="C5" s="765" t="s">
        <v>41</v>
      </c>
      <c r="D5" s="765"/>
      <c r="E5" s="765"/>
      <c r="F5" s="765"/>
      <c r="G5" s="765"/>
      <c r="H5" s="219"/>
      <c r="I5" s="765" t="s">
        <v>71</v>
      </c>
      <c r="J5" s="765"/>
      <c r="K5" s="765"/>
      <c r="L5" s="765"/>
      <c r="M5" s="765"/>
      <c r="O5" s="221" t="s">
        <v>63</v>
      </c>
    </row>
    <row r="6" spans="1:18" ht="15" customHeight="1" x14ac:dyDescent="0.2">
      <c r="A6" s="222"/>
      <c r="B6" s="223"/>
      <c r="C6" s="224" t="s">
        <v>51</v>
      </c>
      <c r="D6" s="224" t="s">
        <v>61</v>
      </c>
      <c r="E6" s="224" t="s">
        <v>62</v>
      </c>
      <c r="F6" s="224" t="s">
        <v>52</v>
      </c>
      <c r="G6" s="224" t="s">
        <v>53</v>
      </c>
      <c r="H6" s="225"/>
      <c r="I6" s="224" t="s">
        <v>51</v>
      </c>
      <c r="J6" s="224" t="s">
        <v>61</v>
      </c>
      <c r="K6" s="224" t="s">
        <v>62</v>
      </c>
      <c r="L6" s="224" t="s">
        <v>52</v>
      </c>
      <c r="M6" s="224" t="s">
        <v>53</v>
      </c>
      <c r="N6" s="226"/>
      <c r="O6" s="227" t="s">
        <v>68</v>
      </c>
      <c r="P6" s="226"/>
      <c r="Q6" s="228"/>
      <c r="R6" s="228"/>
    </row>
    <row r="7" spans="1:18" ht="15" customHeight="1" x14ac:dyDescent="0.2">
      <c r="A7" s="229" t="s">
        <v>157</v>
      </c>
      <c r="B7" s="223"/>
      <c r="C7" s="230">
        <v>1348.7874795286134</v>
      </c>
      <c r="D7" s="230">
        <v>102.94644582571998</v>
      </c>
      <c r="E7" s="230">
        <v>279.00265227466207</v>
      </c>
      <c r="F7" s="230">
        <v>119.46996694924093</v>
      </c>
      <c r="G7" s="230">
        <v>1850.2065445782364</v>
      </c>
      <c r="H7" s="231"/>
      <c r="I7" s="230">
        <v>1345.9936250446062</v>
      </c>
      <c r="J7" s="230">
        <v>98.369324605468051</v>
      </c>
      <c r="K7" s="230">
        <v>289.28269844361887</v>
      </c>
      <c r="L7" s="230">
        <v>111.31731108283299</v>
      </c>
      <c r="M7" s="230">
        <v>1844.9629591765261</v>
      </c>
      <c r="N7" s="232"/>
      <c r="O7" s="233">
        <v>2.8421087673493606E-3</v>
      </c>
      <c r="P7" s="226"/>
      <c r="Q7" s="226"/>
      <c r="R7" s="234"/>
    </row>
    <row r="8" spans="1:18" ht="15" customHeight="1" x14ac:dyDescent="0.2">
      <c r="A8" s="229" t="s">
        <v>158</v>
      </c>
      <c r="B8" s="223"/>
      <c r="C8" s="230">
        <v>182.4451296019995</v>
      </c>
      <c r="D8" s="230">
        <v>11.073881403545537</v>
      </c>
      <c r="E8" s="230">
        <v>0.62352272730000002</v>
      </c>
      <c r="F8" s="230">
        <v>20.606453537057085</v>
      </c>
      <c r="G8" s="230">
        <v>214.74898726990213</v>
      </c>
      <c r="H8" s="231"/>
      <c r="I8" s="230">
        <v>142.76398875339703</v>
      </c>
      <c r="J8" s="230">
        <v>10.466978845332001</v>
      </c>
      <c r="K8" s="230">
        <v>0.61412972379999997</v>
      </c>
      <c r="L8" s="230">
        <v>19.110860696570015</v>
      </c>
      <c r="M8" s="230">
        <v>172.95595801909906</v>
      </c>
      <c r="N8" s="232"/>
      <c r="O8" s="233">
        <v>0.24163971990018407</v>
      </c>
      <c r="P8" s="226"/>
      <c r="Q8" s="226"/>
      <c r="R8" s="234"/>
    </row>
    <row r="9" spans="1:18" ht="15" customHeight="1" x14ac:dyDescent="0.2">
      <c r="A9" s="235" t="s">
        <v>159</v>
      </c>
      <c r="B9" s="223"/>
      <c r="C9" s="236">
        <v>1531.2326091306129</v>
      </c>
      <c r="D9" s="236">
        <v>114.02032722926552</v>
      </c>
      <c r="E9" s="236">
        <v>279.62617500196205</v>
      </c>
      <c r="F9" s="236">
        <v>140.07642048629802</v>
      </c>
      <c r="G9" s="236">
        <v>2064.9555318481384</v>
      </c>
      <c r="H9" s="231"/>
      <c r="I9" s="236">
        <v>1488.7576137980031</v>
      </c>
      <c r="J9" s="236">
        <v>108.83630345080005</v>
      </c>
      <c r="K9" s="236">
        <v>289.89682816741885</v>
      </c>
      <c r="L9" s="236">
        <v>130.42817177940299</v>
      </c>
      <c r="M9" s="236">
        <v>2017.918917195625</v>
      </c>
      <c r="N9" s="232"/>
      <c r="O9" s="237">
        <v>2.3309467120652183E-2</v>
      </c>
      <c r="P9" s="226"/>
      <c r="Q9" s="226"/>
      <c r="R9" s="234"/>
    </row>
    <row r="10" spans="1:18" ht="15" customHeight="1" x14ac:dyDescent="0.2">
      <c r="A10" s="229" t="s">
        <v>139</v>
      </c>
      <c r="B10" s="238"/>
      <c r="C10" s="230">
        <v>207.63263895840572</v>
      </c>
      <c r="D10" s="230">
        <v>26.649514448966563</v>
      </c>
      <c r="E10" s="230">
        <v>19.639867220228119</v>
      </c>
      <c r="F10" s="230">
        <v>17.51671652906278</v>
      </c>
      <c r="G10" s="230">
        <v>271.43873715666319</v>
      </c>
      <c r="H10" s="231"/>
      <c r="I10" s="230">
        <v>199.71164529589367</v>
      </c>
      <c r="J10" s="230">
        <v>24.444750049377006</v>
      </c>
      <c r="K10" s="230">
        <v>18.603379860361041</v>
      </c>
      <c r="L10" s="230">
        <v>22.281928215773021</v>
      </c>
      <c r="M10" s="230">
        <v>265.04170342140475</v>
      </c>
      <c r="N10" s="232"/>
      <c r="O10" s="233">
        <v>2.4135951635835262E-2</v>
      </c>
      <c r="P10" s="226"/>
      <c r="Q10" s="226"/>
      <c r="R10" s="234"/>
    </row>
    <row r="11" spans="1:18" ht="15" customHeight="1" x14ac:dyDescent="0.2">
      <c r="A11" s="229" t="s">
        <v>162</v>
      </c>
      <c r="B11" s="238"/>
      <c r="C11" s="230" t="s">
        <v>163</v>
      </c>
      <c r="D11" s="230" t="s">
        <v>163</v>
      </c>
      <c r="E11" s="230" t="s">
        <v>163</v>
      </c>
      <c r="F11" s="230" t="s">
        <v>163</v>
      </c>
      <c r="G11" s="230" t="s">
        <v>163</v>
      </c>
      <c r="H11" s="231"/>
      <c r="I11" s="230">
        <v>54.565427422863245</v>
      </c>
      <c r="J11" s="230">
        <v>6.8127151236039989</v>
      </c>
      <c r="K11" s="230">
        <v>0.53861743435500031</v>
      </c>
      <c r="L11" s="230">
        <v>2.3281162662081569</v>
      </c>
      <c r="M11" s="230">
        <v>64.244876247030405</v>
      </c>
      <c r="N11" s="232"/>
      <c r="O11" s="233" t="s">
        <v>164</v>
      </c>
      <c r="P11" s="226"/>
      <c r="Q11" s="226"/>
      <c r="R11" s="234"/>
    </row>
    <row r="12" spans="1:18" ht="15" customHeight="1" x14ac:dyDescent="0.2">
      <c r="A12" s="229" t="s">
        <v>165</v>
      </c>
      <c r="B12" s="238"/>
      <c r="C12" s="230">
        <v>688.8329893959999</v>
      </c>
      <c r="D12" s="230">
        <v>46.879093447999935</v>
      </c>
      <c r="E12" s="230">
        <v>7.6118083319999901</v>
      </c>
      <c r="F12" s="230">
        <v>44.098083190999965</v>
      </c>
      <c r="G12" s="230">
        <v>787.42197436699985</v>
      </c>
      <c r="H12" s="231"/>
      <c r="I12" s="230">
        <v>680.4278690049</v>
      </c>
      <c r="J12" s="230">
        <v>40.753374594693398</v>
      </c>
      <c r="K12" s="230">
        <v>6.5574906254065963</v>
      </c>
      <c r="L12" s="230">
        <v>37.321826043000016</v>
      </c>
      <c r="M12" s="230">
        <v>765.0605602679999</v>
      </c>
      <c r="N12" s="232"/>
      <c r="O12" s="233">
        <v>2.9228292844120318E-2</v>
      </c>
      <c r="P12" s="226"/>
      <c r="Q12" s="226"/>
      <c r="R12" s="234"/>
    </row>
    <row r="13" spans="1:18" ht="15" customHeight="1" x14ac:dyDescent="0.2">
      <c r="A13" s="229" t="s">
        <v>160</v>
      </c>
      <c r="B13" s="238"/>
      <c r="C13" s="230">
        <v>140.87414949984108</v>
      </c>
      <c r="D13" s="230">
        <v>17.365952824910146</v>
      </c>
      <c r="E13" s="230">
        <v>4.6798262159600101</v>
      </c>
      <c r="F13" s="230">
        <v>12.374268302895594</v>
      </c>
      <c r="G13" s="230">
        <v>175.29419684360684</v>
      </c>
      <c r="H13" s="231"/>
      <c r="I13" s="230">
        <v>166.20757707342699</v>
      </c>
      <c r="J13" s="230">
        <v>20.416248996705722</v>
      </c>
      <c r="K13" s="230">
        <v>3.7272423059400035</v>
      </c>
      <c r="L13" s="230">
        <v>15.57097857725226</v>
      </c>
      <c r="M13" s="230">
        <v>205.92204695332495</v>
      </c>
      <c r="N13" s="232"/>
      <c r="O13" s="233">
        <v>-0.14873516732601411</v>
      </c>
      <c r="P13" s="226"/>
      <c r="Q13" s="226"/>
      <c r="R13" s="234"/>
    </row>
    <row r="14" spans="1:18" ht="15" customHeight="1" x14ac:dyDescent="0.2">
      <c r="A14" s="229" t="s">
        <v>161</v>
      </c>
      <c r="B14" s="238"/>
      <c r="C14" s="230">
        <v>20.784635148441673</v>
      </c>
      <c r="D14" s="230">
        <v>1.5717934128490405</v>
      </c>
      <c r="E14" s="230">
        <v>0</v>
      </c>
      <c r="F14" s="230">
        <v>0.33054269166699418</v>
      </c>
      <c r="G14" s="230">
        <v>22.686971252957708</v>
      </c>
      <c r="H14" s="231"/>
      <c r="I14" s="230" t="s">
        <v>163</v>
      </c>
      <c r="J14" s="230" t="s">
        <v>163</v>
      </c>
      <c r="K14" s="230" t="s">
        <v>163</v>
      </c>
      <c r="L14" s="230" t="s">
        <v>163</v>
      </c>
      <c r="M14" s="230" t="s">
        <v>163</v>
      </c>
      <c r="N14" s="232"/>
      <c r="O14" s="233" t="s">
        <v>166</v>
      </c>
      <c r="P14" s="226"/>
      <c r="Q14" s="226"/>
      <c r="R14" s="234"/>
    </row>
    <row r="15" spans="1:18" ht="15" customHeight="1" x14ac:dyDescent="0.2">
      <c r="A15" s="235" t="s">
        <v>11</v>
      </c>
      <c r="B15" s="223"/>
      <c r="C15" s="236">
        <v>1058.1244130026882</v>
      </c>
      <c r="D15" s="236">
        <v>92.466354134725691</v>
      </c>
      <c r="E15" s="236">
        <v>31.931501768188117</v>
      </c>
      <c r="F15" s="236">
        <v>74.319610714625341</v>
      </c>
      <c r="G15" s="236">
        <v>1256.8418796202275</v>
      </c>
      <c r="H15" s="231"/>
      <c r="I15" s="236">
        <v>1100.912518797084</v>
      </c>
      <c r="J15" s="236">
        <v>92.42708876438013</v>
      </c>
      <c r="K15" s="236">
        <v>29.426730226062642</v>
      </c>
      <c r="L15" s="236">
        <v>77.502849102233455</v>
      </c>
      <c r="M15" s="236">
        <v>1300.26918688976</v>
      </c>
      <c r="N15" s="232"/>
      <c r="O15" s="237">
        <v>-3.3398705212272617E-2</v>
      </c>
      <c r="P15" s="226"/>
      <c r="Q15" s="226"/>
      <c r="R15" s="234"/>
    </row>
    <row r="16" spans="1:18" ht="15" customHeight="1" thickBot="1" x14ac:dyDescent="0.25">
      <c r="A16" s="239" t="s">
        <v>55</v>
      </c>
      <c r="B16" s="239"/>
      <c r="C16" s="240">
        <v>2589.3570221333011</v>
      </c>
      <c r="D16" s="240">
        <v>206.48668136399121</v>
      </c>
      <c r="E16" s="240">
        <v>311.55767677015018</v>
      </c>
      <c r="F16" s="240">
        <v>214.39603120092335</v>
      </c>
      <c r="G16" s="240">
        <v>3321.7974114683657</v>
      </c>
      <c r="H16" s="240"/>
      <c r="I16" s="240">
        <v>2589.6701325950871</v>
      </c>
      <c r="J16" s="240">
        <v>201.26339221518018</v>
      </c>
      <c r="K16" s="240">
        <v>319.32355839348151</v>
      </c>
      <c r="L16" s="240">
        <v>207.93102088163644</v>
      </c>
      <c r="M16" s="240">
        <v>3318.188104085385</v>
      </c>
      <c r="N16" s="240"/>
      <c r="O16" s="241">
        <v>1.0877344109987419E-3</v>
      </c>
      <c r="P16" s="226"/>
      <c r="Q16" s="226"/>
      <c r="R16" s="234"/>
    </row>
    <row r="17" spans="1:18" ht="6" customHeight="1" x14ac:dyDescent="0.2">
      <c r="A17" s="242"/>
      <c r="B17" s="242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4"/>
      <c r="P17" s="226"/>
      <c r="Q17" s="226"/>
      <c r="R17" s="234"/>
    </row>
    <row r="18" spans="1:18" ht="15" customHeight="1" x14ac:dyDescent="0.2">
      <c r="A18" s="200" t="s">
        <v>69</v>
      </c>
      <c r="B18" s="242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4"/>
      <c r="P18" s="226"/>
      <c r="Q18" s="226"/>
      <c r="R18" s="234"/>
    </row>
    <row r="19" spans="1:18" ht="15" customHeight="1" x14ac:dyDescent="0.2">
      <c r="A19" s="200" t="s">
        <v>70</v>
      </c>
      <c r="B19" s="242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4"/>
      <c r="P19" s="226"/>
      <c r="Q19" s="226"/>
      <c r="R19" s="234"/>
    </row>
    <row r="20" spans="1:18" ht="17.25" customHeight="1" x14ac:dyDescent="0.2"/>
    <row r="21" spans="1:18" ht="23.25" customHeight="1" thickBot="1" x14ac:dyDescent="0.25">
      <c r="A21" s="768" t="s">
        <v>56</v>
      </c>
      <c r="B21" s="768"/>
      <c r="C21" s="768"/>
      <c r="D21" s="768"/>
      <c r="E21" s="768"/>
      <c r="F21" s="768"/>
      <c r="G21" s="768"/>
      <c r="H21" s="768"/>
      <c r="I21" s="768"/>
      <c r="J21" s="768"/>
      <c r="K21" s="768"/>
      <c r="L21" s="768"/>
      <c r="M21" s="768"/>
      <c r="N21" s="768"/>
      <c r="O21" s="768"/>
    </row>
    <row r="22" spans="1:18" ht="15" customHeight="1" x14ac:dyDescent="0.2">
      <c r="B22" s="218"/>
      <c r="C22" s="765" t="str">
        <f>+C5</f>
        <v>FY 2018</v>
      </c>
      <c r="D22" s="765"/>
      <c r="E22" s="765"/>
      <c r="F22" s="765"/>
      <c r="G22" s="765"/>
      <c r="H22" s="219"/>
      <c r="I22" s="765" t="s">
        <v>71</v>
      </c>
      <c r="J22" s="765"/>
      <c r="K22" s="765"/>
      <c r="L22" s="765"/>
      <c r="M22" s="765"/>
      <c r="O22" s="221" t="s">
        <v>63</v>
      </c>
    </row>
    <row r="23" spans="1:18" ht="15" customHeight="1" x14ac:dyDescent="0.2">
      <c r="A23" s="222"/>
      <c r="B23" s="223"/>
      <c r="C23" s="224" t="s">
        <v>51</v>
      </c>
      <c r="D23" s="766" t="s">
        <v>61</v>
      </c>
      <c r="E23" s="766"/>
      <c r="F23" s="224" t="s">
        <v>52</v>
      </c>
      <c r="G23" s="224" t="s">
        <v>53</v>
      </c>
      <c r="H23" s="225"/>
      <c r="I23" s="224" t="s">
        <v>51</v>
      </c>
      <c r="J23" s="766" t="s">
        <v>61</v>
      </c>
      <c r="K23" s="766"/>
      <c r="L23" s="224" t="s">
        <v>52</v>
      </c>
      <c r="M23" s="224" t="s">
        <v>53</v>
      </c>
      <c r="N23" s="226"/>
      <c r="O23" s="227" t="s">
        <v>68</v>
      </c>
      <c r="P23" s="226"/>
      <c r="Q23" s="228"/>
      <c r="R23" s="228"/>
    </row>
    <row r="24" spans="1:18" ht="15" customHeight="1" x14ac:dyDescent="0.2">
      <c r="A24" s="229" t="str">
        <f t="shared" ref="A24:A33" si="0">+A7</f>
        <v>Mexico</v>
      </c>
      <c r="B24" s="223"/>
      <c r="C24" s="230">
        <v>8015.0707722720435</v>
      </c>
      <c r="D24" s="757">
        <v>754.93891280206697</v>
      </c>
      <c r="E24" s="757"/>
      <c r="F24" s="230">
        <v>958.17056448243306</v>
      </c>
      <c r="G24" s="230">
        <v>9728.1802495565425</v>
      </c>
      <c r="H24" s="231"/>
      <c r="I24" s="230">
        <v>8122.6905241203658</v>
      </c>
      <c r="J24" s="757">
        <v>727.60572735697201</v>
      </c>
      <c r="K24" s="757"/>
      <c r="L24" s="230">
        <v>914.18496097966306</v>
      </c>
      <c r="M24" s="230">
        <v>9764.4812124569999</v>
      </c>
      <c r="N24" s="232"/>
      <c r="O24" s="233">
        <v>-3.7176540269385772E-3</v>
      </c>
      <c r="P24" s="226"/>
      <c r="Q24" s="226"/>
      <c r="R24" s="234"/>
    </row>
    <row r="25" spans="1:18" s="247" customFormat="1" ht="15" customHeight="1" x14ac:dyDescent="0.2">
      <c r="A25" s="229" t="str">
        <f t="shared" si="0"/>
        <v>Central America</v>
      </c>
      <c r="B25" s="223"/>
      <c r="C25" s="230">
        <v>1468.0899284513453</v>
      </c>
      <c r="D25" s="757">
        <v>63.786980622606372</v>
      </c>
      <c r="E25" s="757"/>
      <c r="F25" s="230">
        <v>247.40932983520372</v>
      </c>
      <c r="G25" s="230">
        <v>1779.2862389091551</v>
      </c>
      <c r="H25" s="231"/>
      <c r="I25" s="230">
        <v>1158.79813209338</v>
      </c>
      <c r="J25" s="757">
        <v>61.033320000475996</v>
      </c>
      <c r="K25" s="757"/>
      <c r="L25" s="230">
        <v>247.35081099086455</v>
      </c>
      <c r="M25" s="230">
        <v>1467.1822630847205</v>
      </c>
      <c r="N25" s="232"/>
      <c r="O25" s="233">
        <v>0.21272338391567147</v>
      </c>
      <c r="P25" s="245"/>
      <c r="Q25" s="245"/>
      <c r="R25" s="246"/>
    </row>
    <row r="26" spans="1:18" ht="15" customHeight="1" x14ac:dyDescent="0.2">
      <c r="A26" s="235" t="str">
        <f t="shared" si="0"/>
        <v>Mexico and Central America</v>
      </c>
      <c r="B26" s="223"/>
      <c r="C26" s="236">
        <v>9483.1607007233888</v>
      </c>
      <c r="D26" s="764">
        <v>818.72589342467336</v>
      </c>
      <c r="E26" s="764"/>
      <c r="F26" s="236">
        <v>1205.5798943176369</v>
      </c>
      <c r="G26" s="236">
        <v>11507.466488465698</v>
      </c>
      <c r="H26" s="231"/>
      <c r="I26" s="236">
        <v>9281.4886562137453</v>
      </c>
      <c r="J26" s="764">
        <v>788.63904735744802</v>
      </c>
      <c r="K26" s="764"/>
      <c r="L26" s="236">
        <v>1161.5357719705275</v>
      </c>
      <c r="M26" s="236">
        <v>11231.663475541722</v>
      </c>
      <c r="N26" s="232"/>
      <c r="O26" s="237">
        <v>2.4555847272718756E-2</v>
      </c>
      <c r="P26" s="226"/>
      <c r="Q26" s="226"/>
      <c r="R26" s="234"/>
    </row>
    <row r="27" spans="1:18" ht="15" customHeight="1" x14ac:dyDescent="0.2">
      <c r="A27" s="229" t="str">
        <f t="shared" si="0"/>
        <v>Colombia</v>
      </c>
      <c r="B27" s="238"/>
      <c r="C27" s="230">
        <v>1505.2928943262718</v>
      </c>
      <c r="D27" s="757">
        <v>361.34009865782963</v>
      </c>
      <c r="E27" s="757"/>
      <c r="F27" s="230">
        <v>193.66657719518182</v>
      </c>
      <c r="G27" s="230">
        <v>2060.2995701792834</v>
      </c>
      <c r="H27" s="231"/>
      <c r="I27" s="230">
        <v>1511.4707780259032</v>
      </c>
      <c r="J27" s="757">
        <v>312.54385534147599</v>
      </c>
      <c r="K27" s="757"/>
      <c r="L27" s="230">
        <v>222.51353563262069</v>
      </c>
      <c r="M27" s="230">
        <v>2046.5281689999999</v>
      </c>
      <c r="N27" s="232"/>
      <c r="O27" s="233">
        <v>6.7291530055082482E-3</v>
      </c>
      <c r="P27" s="226"/>
      <c r="Q27" s="226"/>
      <c r="R27" s="234"/>
    </row>
    <row r="28" spans="1:18" ht="15" customHeight="1" x14ac:dyDescent="0.2">
      <c r="A28" s="229" t="str">
        <f t="shared" si="0"/>
        <v>Venezuela</v>
      </c>
      <c r="B28" s="238"/>
      <c r="C28" s="230" t="s">
        <v>164</v>
      </c>
      <c r="D28" s="757" t="s">
        <v>164</v>
      </c>
      <c r="E28" s="757"/>
      <c r="F28" s="230" t="s">
        <v>164</v>
      </c>
      <c r="G28" s="230" t="s">
        <v>164</v>
      </c>
      <c r="H28" s="231"/>
      <c r="I28" s="230">
        <v>358.31320892731287</v>
      </c>
      <c r="J28" s="757">
        <v>61.530612429593688</v>
      </c>
      <c r="K28" s="757">
        <v>0</v>
      </c>
      <c r="L28" s="230">
        <v>21.180118985202522</v>
      </c>
      <c r="M28" s="230">
        <v>441.02394034210909</v>
      </c>
      <c r="N28" s="232"/>
      <c r="O28" s="233" t="s">
        <v>164</v>
      </c>
      <c r="P28" s="226"/>
      <c r="Q28" s="226"/>
      <c r="R28" s="234"/>
    </row>
    <row r="29" spans="1:18" ht="15" customHeight="1" x14ac:dyDescent="0.2">
      <c r="A29" s="229" t="str">
        <f t="shared" si="0"/>
        <v>Brazil</v>
      </c>
      <c r="B29" s="238"/>
      <c r="C29" s="230">
        <v>4237.3321092429933</v>
      </c>
      <c r="D29" s="757">
        <v>405.23775467800004</v>
      </c>
      <c r="E29" s="757"/>
      <c r="F29" s="230">
        <v>482.87107327199993</v>
      </c>
      <c r="G29" s="230">
        <v>5125.4409371929933</v>
      </c>
      <c r="H29" s="231"/>
      <c r="I29" s="230">
        <v>4079.5626904449991</v>
      </c>
      <c r="J29" s="757">
        <v>358.40651248500001</v>
      </c>
      <c r="K29" s="757">
        <v>0</v>
      </c>
      <c r="L29" s="230">
        <v>419.65341389500009</v>
      </c>
      <c r="M29" s="230">
        <v>4857.6226168249996</v>
      </c>
      <c r="N29" s="232"/>
      <c r="O29" s="233">
        <v>5.5133620187037602E-2</v>
      </c>
      <c r="P29" s="226"/>
      <c r="Q29" s="226"/>
      <c r="R29" s="234"/>
    </row>
    <row r="30" spans="1:18" ht="15" customHeight="1" x14ac:dyDescent="0.2">
      <c r="A30" s="229" t="str">
        <f t="shared" si="0"/>
        <v>Argentina</v>
      </c>
      <c r="B30" s="238"/>
      <c r="C30" s="230">
        <v>737.96831200000008</v>
      </c>
      <c r="D30" s="757">
        <v>97.255323000000004</v>
      </c>
      <c r="E30" s="757"/>
      <c r="F30" s="230">
        <v>84.848060999999987</v>
      </c>
      <c r="G30" s="230">
        <v>920.07169600000009</v>
      </c>
      <c r="H30" s="231"/>
      <c r="I30" s="230">
        <v>813.9030439999998</v>
      </c>
      <c r="J30" s="757">
        <v>105.025109</v>
      </c>
      <c r="K30" s="757">
        <v>0</v>
      </c>
      <c r="L30" s="230">
        <v>101.02075099999999</v>
      </c>
      <c r="M30" s="230">
        <v>1019.9489039999999</v>
      </c>
      <c r="N30" s="232"/>
      <c r="O30" s="233">
        <v>-9.792373677573929E-2</v>
      </c>
      <c r="P30" s="226"/>
      <c r="Q30" s="226"/>
      <c r="R30" s="234"/>
    </row>
    <row r="31" spans="1:18" ht="15" customHeight="1" x14ac:dyDescent="0.2">
      <c r="A31" s="229" t="str">
        <f t="shared" si="0"/>
        <v>Uruguay</v>
      </c>
      <c r="B31" s="238"/>
      <c r="C31" s="230">
        <v>103.92189478553362</v>
      </c>
      <c r="D31" s="757">
        <v>7.2678708040477549</v>
      </c>
      <c r="E31" s="757"/>
      <c r="F31" s="230">
        <v>1.2092929322553125</v>
      </c>
      <c r="G31" s="230">
        <v>112.39905852183669</v>
      </c>
      <c r="H31" s="231"/>
      <c r="I31" s="230" t="s">
        <v>164</v>
      </c>
      <c r="J31" s="757" t="s">
        <v>164</v>
      </c>
      <c r="K31" s="757">
        <v>0</v>
      </c>
      <c r="L31" s="230" t="s">
        <v>164</v>
      </c>
      <c r="M31" s="230" t="s">
        <v>164</v>
      </c>
      <c r="N31" s="232"/>
      <c r="O31" s="233" t="s">
        <v>166</v>
      </c>
      <c r="P31" s="226"/>
      <c r="Q31" s="226"/>
      <c r="R31" s="234"/>
    </row>
    <row r="32" spans="1:18" ht="15" customHeight="1" x14ac:dyDescent="0.2">
      <c r="A32" s="235" t="str">
        <f t="shared" si="0"/>
        <v>South America</v>
      </c>
      <c r="B32" s="223"/>
      <c r="C32" s="236">
        <v>6584.515210354798</v>
      </c>
      <c r="D32" s="764">
        <v>871.10104713987744</v>
      </c>
      <c r="E32" s="764"/>
      <c r="F32" s="236">
        <v>762.59500439943702</v>
      </c>
      <c r="G32" s="236">
        <v>8218.2112618941137</v>
      </c>
      <c r="H32" s="231"/>
      <c r="I32" s="236">
        <v>6763.2497213982151</v>
      </c>
      <c r="J32" s="764">
        <v>837.50608925606969</v>
      </c>
      <c r="K32" s="764"/>
      <c r="L32" s="236">
        <v>764.3678195128233</v>
      </c>
      <c r="M32" s="236">
        <v>8365.1236301671088</v>
      </c>
      <c r="N32" s="232"/>
      <c r="O32" s="237">
        <v>-1.7562486194846572E-2</v>
      </c>
      <c r="P32" s="226"/>
      <c r="Q32" s="226"/>
      <c r="R32" s="234"/>
    </row>
    <row r="33" spans="1:18" ht="15" customHeight="1" thickBot="1" x14ac:dyDescent="0.25">
      <c r="A33" s="239" t="str">
        <f t="shared" si="0"/>
        <v>TOTAL</v>
      </c>
      <c r="B33" s="239"/>
      <c r="C33" s="240">
        <v>16067.675911078186</v>
      </c>
      <c r="D33" s="763">
        <v>1689.8269405645508</v>
      </c>
      <c r="E33" s="763"/>
      <c r="F33" s="240">
        <v>1968.174898717074</v>
      </c>
      <c r="G33" s="240">
        <v>19725.677750359813</v>
      </c>
      <c r="H33" s="240"/>
      <c r="I33" s="240">
        <v>16044.73837761196</v>
      </c>
      <c r="J33" s="763">
        <v>1626.1451366135177</v>
      </c>
      <c r="K33" s="763"/>
      <c r="L33" s="240">
        <v>1925.9035914833507</v>
      </c>
      <c r="M33" s="240">
        <v>19596.78710570883</v>
      </c>
      <c r="N33" s="240"/>
      <c r="O33" s="241">
        <v>6.5771314428084704E-3</v>
      </c>
      <c r="P33" s="226"/>
      <c r="Q33" s="226"/>
      <c r="R33" s="234"/>
    </row>
    <row r="34" spans="1:18" ht="11.1" customHeight="1" x14ac:dyDescent="0.2">
      <c r="J34" s="757"/>
      <c r="K34" s="757"/>
    </row>
    <row r="35" spans="1:18" ht="24.95" customHeight="1" thickBot="1" x14ac:dyDescent="0.25">
      <c r="A35" s="248" t="s">
        <v>59</v>
      </c>
      <c r="B35" s="248"/>
      <c r="C35" s="248"/>
      <c r="D35" s="248"/>
      <c r="E35" s="248"/>
      <c r="F35" s="249"/>
      <c r="G35" s="249"/>
      <c r="H35" s="249"/>
      <c r="I35" s="249"/>
      <c r="J35" s="249"/>
      <c r="K35" s="249"/>
      <c r="L35" s="249"/>
      <c r="M35" s="249"/>
      <c r="N35" s="249"/>
      <c r="O35" s="249"/>
    </row>
    <row r="36" spans="1:18" ht="21" customHeight="1" x14ac:dyDescent="0.2">
      <c r="A36" s="250" t="s">
        <v>60</v>
      </c>
      <c r="C36" s="251" t="s">
        <v>41</v>
      </c>
      <c r="D36" s="251" t="s">
        <v>71</v>
      </c>
      <c r="E36" s="252" t="s">
        <v>68</v>
      </c>
    </row>
    <row r="37" spans="1:18" ht="15" customHeight="1" x14ac:dyDescent="0.2">
      <c r="A37" s="253" t="s">
        <v>157</v>
      </c>
      <c r="B37" s="254"/>
      <c r="C37" s="255">
        <v>84351.111834510011</v>
      </c>
      <c r="D37" s="255">
        <v>79850.157662330021</v>
      </c>
      <c r="E37" s="256">
        <v>5.6367505136478258E-2</v>
      </c>
    </row>
    <row r="38" spans="1:18" ht="15" customHeight="1" x14ac:dyDescent="0.2">
      <c r="A38" s="257" t="s">
        <v>158</v>
      </c>
      <c r="B38" s="254"/>
      <c r="C38" s="258">
        <v>15810.861153357651</v>
      </c>
      <c r="D38" s="258">
        <v>12792.54283444885</v>
      </c>
      <c r="E38" s="259">
        <v>0.23594357728322923</v>
      </c>
    </row>
    <row r="39" spans="1:18" ht="15" customHeight="1" x14ac:dyDescent="0.2">
      <c r="A39" s="253" t="s">
        <v>159</v>
      </c>
      <c r="B39" s="254"/>
      <c r="C39" s="255">
        <v>100161.97298786766</v>
      </c>
      <c r="D39" s="255">
        <v>92642.700496778867</v>
      </c>
      <c r="E39" s="256">
        <v>8.1164219639195734E-2</v>
      </c>
    </row>
    <row r="40" spans="1:18" ht="15" customHeight="1" x14ac:dyDescent="0.2">
      <c r="A40" s="253" t="s">
        <v>139</v>
      </c>
      <c r="B40" s="254"/>
      <c r="C40" s="255">
        <v>14579.806774769819</v>
      </c>
      <c r="D40" s="255">
        <v>14222.025790510837</v>
      </c>
      <c r="E40" s="256">
        <v>2.5156822911803323E-2</v>
      </c>
    </row>
    <row r="41" spans="1:18" ht="15" customHeight="1" x14ac:dyDescent="0.2">
      <c r="A41" s="253" t="s">
        <v>162</v>
      </c>
      <c r="B41" s="254"/>
      <c r="C41" s="255" t="s">
        <v>164</v>
      </c>
      <c r="D41" s="255">
        <v>4005.036601992063</v>
      </c>
      <c r="E41" s="256" t="s">
        <v>164</v>
      </c>
    </row>
    <row r="42" spans="1:18" ht="15" customHeight="1" x14ac:dyDescent="0.2">
      <c r="A42" s="253" t="s">
        <v>167</v>
      </c>
      <c r="B42" s="254"/>
      <c r="C42" s="255">
        <v>56522.72166554568</v>
      </c>
      <c r="D42" s="255">
        <v>58517.528229066033</v>
      </c>
      <c r="E42" s="256">
        <v>-3.4089043469363811E-2</v>
      </c>
    </row>
    <row r="43" spans="1:18" ht="15" customHeight="1" x14ac:dyDescent="0.2">
      <c r="A43" s="253" t="s">
        <v>160</v>
      </c>
      <c r="B43" s="254"/>
      <c r="C43" s="255">
        <v>9151.6606532383976</v>
      </c>
      <c r="D43" s="255">
        <v>13868.858601719921</v>
      </c>
      <c r="E43" s="256">
        <v>-0.34012877944379138</v>
      </c>
    </row>
    <row r="44" spans="1:18" ht="15" customHeight="1" x14ac:dyDescent="0.2">
      <c r="A44" s="253" t="s">
        <v>161</v>
      </c>
      <c r="B44" s="254"/>
      <c r="C44" s="255">
        <v>1925.4191070032612</v>
      </c>
      <c r="D44" s="255" t="s">
        <v>163</v>
      </c>
      <c r="E44" s="256" t="s">
        <v>163</v>
      </c>
    </row>
    <row r="45" spans="1:18" ht="15" customHeight="1" x14ac:dyDescent="0.2">
      <c r="A45" s="271" t="s">
        <v>11</v>
      </c>
      <c r="B45" s="254"/>
      <c r="C45" s="258">
        <v>82179.608200557152</v>
      </c>
      <c r="D45" s="258">
        <v>90613.449223288859</v>
      </c>
      <c r="E45" s="259">
        <v>-9.3074936392158691E-2</v>
      </c>
    </row>
    <row r="46" spans="1:18" ht="15" customHeight="1" thickBot="1" x14ac:dyDescent="0.25">
      <c r="A46" s="239" t="s">
        <v>53</v>
      </c>
      <c r="B46" s="239"/>
      <c r="C46" s="270">
        <v>182341.58118842481</v>
      </c>
      <c r="D46" s="270">
        <v>183256.14972006774</v>
      </c>
      <c r="E46" s="241">
        <v>-4.9906567012347747E-3</v>
      </c>
      <c r="F46" s="243"/>
    </row>
    <row r="48" spans="1:18" ht="15.75" customHeight="1" x14ac:dyDescent="0.2">
      <c r="A48" s="200" t="s">
        <v>72</v>
      </c>
    </row>
    <row r="49" spans="1:1" ht="15.75" customHeight="1" x14ac:dyDescent="0.2">
      <c r="A49" s="200" t="s">
        <v>73</v>
      </c>
    </row>
  </sheetData>
  <mergeCells count="31">
    <mergeCell ref="C22:G22"/>
    <mergeCell ref="I22:M22"/>
    <mergeCell ref="D23:E23"/>
    <mergeCell ref="J23:K23"/>
    <mergeCell ref="A1:O1"/>
    <mergeCell ref="A2:O2"/>
    <mergeCell ref="A4:O4"/>
    <mergeCell ref="C5:G5"/>
    <mergeCell ref="I5:M5"/>
    <mergeCell ref="A21:O21"/>
    <mergeCell ref="J25:K25"/>
    <mergeCell ref="D26:E26"/>
    <mergeCell ref="J26:K26"/>
    <mergeCell ref="D27:E27"/>
    <mergeCell ref="J27:K27"/>
    <mergeCell ref="J34:K34"/>
    <mergeCell ref="D24:E24"/>
    <mergeCell ref="D33:E33"/>
    <mergeCell ref="J24:K24"/>
    <mergeCell ref="J33:K33"/>
    <mergeCell ref="D31:E31"/>
    <mergeCell ref="J31:K31"/>
    <mergeCell ref="D32:E32"/>
    <mergeCell ref="J32:K32"/>
    <mergeCell ref="D28:E28"/>
    <mergeCell ref="J28:K28"/>
    <mergeCell ref="D29:E29"/>
    <mergeCell ref="J29:K29"/>
    <mergeCell ref="D30:E30"/>
    <mergeCell ref="J30:K30"/>
    <mergeCell ref="D25:E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I37"/>
  <sheetViews>
    <sheetView showGridLines="0" workbookViewId="0">
      <selection sqref="A1:A1048576"/>
    </sheetView>
  </sheetViews>
  <sheetFormatPr baseColWidth="10" defaultColWidth="11.42578125" defaultRowHeight="12.75" x14ac:dyDescent="0.2"/>
  <cols>
    <col min="1" max="2" width="11.42578125" style="162"/>
    <col min="3" max="3" width="26.5703125" style="162" customWidth="1"/>
    <col min="4" max="7" width="11.42578125" style="162"/>
    <col min="8" max="8" width="4.28515625" style="162" customWidth="1"/>
    <col min="9" max="9" width="16.140625" style="162" customWidth="1"/>
    <col min="10" max="16384" width="11.42578125" style="162"/>
  </cols>
  <sheetData>
    <row r="3" spans="3:9" ht="24.95" customHeight="1" x14ac:dyDescent="0.2">
      <c r="C3" s="721" t="s">
        <v>218</v>
      </c>
      <c r="D3" s="721"/>
      <c r="E3" s="721"/>
      <c r="F3" s="721"/>
      <c r="G3" s="721"/>
      <c r="H3" s="721"/>
      <c r="I3" s="721"/>
    </row>
    <row r="4" spans="3:9" x14ac:dyDescent="0.2">
      <c r="C4" s="133"/>
      <c r="D4" s="129"/>
      <c r="E4" s="131"/>
      <c r="F4" s="131"/>
      <c r="G4" s="131"/>
      <c r="H4" s="131"/>
      <c r="I4" s="131"/>
    </row>
    <row r="5" spans="3:9" s="272" customFormat="1" ht="21" customHeight="1" x14ac:dyDescent="0.2">
      <c r="C5" s="134"/>
      <c r="D5" s="130"/>
      <c r="E5" s="724" t="s">
        <v>150</v>
      </c>
      <c r="F5" s="724"/>
      <c r="G5" s="724"/>
      <c r="H5" s="168"/>
      <c r="I5" s="590" t="s">
        <v>151</v>
      </c>
    </row>
    <row r="6" spans="3:9" x14ac:dyDescent="0.2">
      <c r="C6" s="169" t="s">
        <v>48</v>
      </c>
      <c r="D6" s="132"/>
      <c r="E6" s="403" t="s">
        <v>216</v>
      </c>
      <c r="F6" s="403" t="s">
        <v>217</v>
      </c>
      <c r="G6" s="532" t="s">
        <v>42</v>
      </c>
      <c r="H6" s="170"/>
      <c r="I6" s="405" t="s">
        <v>42</v>
      </c>
    </row>
    <row r="7" spans="3:9" ht="14.1" customHeight="1" x14ac:dyDescent="0.2">
      <c r="C7" s="644" t="s">
        <v>0</v>
      </c>
      <c r="D7" s="388"/>
      <c r="E7" s="402">
        <v>62853.010851432038</v>
      </c>
      <c r="F7" s="402">
        <v>57093.487327726507</v>
      </c>
      <c r="G7" s="533">
        <v>0.10087881811536348</v>
      </c>
      <c r="H7" s="391"/>
      <c r="I7" s="533">
        <v>0.19240216615972217</v>
      </c>
    </row>
    <row r="8" spans="3:9" ht="14.1" customHeight="1" x14ac:dyDescent="0.2">
      <c r="C8" s="399" t="s">
        <v>2</v>
      </c>
      <c r="D8" s="392"/>
      <c r="E8" s="402">
        <v>28847.885531935073</v>
      </c>
      <c r="F8" s="402">
        <v>25391.84911329034</v>
      </c>
      <c r="G8" s="533">
        <v>0.13610810316432653</v>
      </c>
      <c r="H8" s="391"/>
      <c r="I8" s="533">
        <v>0.22862621378203385</v>
      </c>
    </row>
    <row r="9" spans="3:9" ht="14.1" customHeight="1" x14ac:dyDescent="0.2">
      <c r="C9" s="399" t="s">
        <v>49</v>
      </c>
      <c r="D9" s="392"/>
      <c r="E9" s="402">
        <v>8459.5690013227504</v>
      </c>
      <c r="F9" s="402">
        <v>7334.8883605750698</v>
      </c>
      <c r="G9" s="533">
        <v>0.15333302777896729</v>
      </c>
      <c r="H9" s="391"/>
      <c r="I9" s="533">
        <v>0.24077970311294994</v>
      </c>
    </row>
    <row r="10" spans="3:9" ht="15.75" customHeight="1" thickBot="1" x14ac:dyDescent="0.25">
      <c r="C10" s="652" t="s">
        <v>220</v>
      </c>
      <c r="D10" s="646"/>
      <c r="E10" s="653">
        <v>11829.809901518796</v>
      </c>
      <c r="F10" s="654">
        <v>10626.362279236264</v>
      </c>
      <c r="G10" s="655">
        <v>0.11325113812786602</v>
      </c>
      <c r="H10" s="656"/>
      <c r="I10" s="657">
        <v>0.20464177847266818</v>
      </c>
    </row>
    <row r="11" spans="3:9" x14ac:dyDescent="0.2">
      <c r="E11" s="166"/>
      <c r="G11" s="166"/>
    </row>
    <row r="12" spans="3:9" ht="24.95" customHeight="1" x14ac:dyDescent="0.2">
      <c r="C12" s="721" t="s">
        <v>219</v>
      </c>
      <c r="D12" s="721"/>
      <c r="E12" s="721"/>
      <c r="F12" s="721"/>
      <c r="G12" s="721"/>
      <c r="H12" s="721"/>
      <c r="I12" s="721"/>
    </row>
    <row r="13" spans="3:9" x14ac:dyDescent="0.2">
      <c r="C13" s="133"/>
      <c r="D13" s="129"/>
      <c r="E13" s="131"/>
      <c r="F13" s="131"/>
      <c r="G13" s="131"/>
      <c r="H13" s="131"/>
      <c r="I13" s="131"/>
    </row>
    <row r="14" spans="3:9" s="272" customFormat="1" ht="21" customHeight="1" x14ac:dyDescent="0.2">
      <c r="C14" s="134"/>
      <c r="D14" s="130"/>
      <c r="E14" s="724" t="s">
        <v>150</v>
      </c>
      <c r="F14" s="724"/>
      <c r="G14" s="724"/>
      <c r="H14" s="168"/>
      <c r="I14" s="590" t="s">
        <v>151</v>
      </c>
    </row>
    <row r="15" spans="3:9" x14ac:dyDescent="0.2">
      <c r="C15" s="169" t="s">
        <v>48</v>
      </c>
      <c r="D15" s="132"/>
      <c r="E15" s="403" t="s">
        <v>206</v>
      </c>
      <c r="F15" s="403" t="s">
        <v>207</v>
      </c>
      <c r="G15" s="532" t="s">
        <v>42</v>
      </c>
      <c r="H15" s="170"/>
      <c r="I15" s="405" t="s">
        <v>42</v>
      </c>
    </row>
    <row r="16" spans="3:9" ht="14.1" customHeight="1" x14ac:dyDescent="0.2">
      <c r="C16" s="644" t="s">
        <v>0</v>
      </c>
      <c r="D16" s="388"/>
      <c r="E16" s="402">
        <v>181376.14782661814</v>
      </c>
      <c r="F16" s="402">
        <v>166042.03901455124</v>
      </c>
      <c r="G16" s="533">
        <v>9.2350761909898438E-2</v>
      </c>
      <c r="H16" s="391"/>
      <c r="I16" s="533">
        <v>0.19225455221267618</v>
      </c>
    </row>
    <row r="17" spans="3:9" ht="14.1" customHeight="1" x14ac:dyDescent="0.2">
      <c r="C17" s="399" t="s">
        <v>2</v>
      </c>
      <c r="D17" s="392"/>
      <c r="E17" s="402">
        <v>81450.802143228706</v>
      </c>
      <c r="F17" s="402">
        <v>73469.077146888434</v>
      </c>
      <c r="G17" s="533">
        <v>0.10864060508589524</v>
      </c>
      <c r="H17" s="391"/>
      <c r="I17" s="533">
        <v>0.20512733452855048</v>
      </c>
    </row>
    <row r="18" spans="3:9" ht="14.1" customHeight="1" x14ac:dyDescent="0.2">
      <c r="C18" s="399" t="s">
        <v>49</v>
      </c>
      <c r="D18" s="392"/>
      <c r="E18" s="402">
        <v>24716.302668756281</v>
      </c>
      <c r="F18" s="402">
        <v>21880.547300539496</v>
      </c>
      <c r="G18" s="533">
        <v>0.12960166531789019</v>
      </c>
      <c r="H18" s="391"/>
      <c r="I18" s="533">
        <v>0.21041656768442851</v>
      </c>
    </row>
    <row r="19" spans="3:9" s="272" customFormat="1" ht="14.1" customHeight="1" thickBot="1" x14ac:dyDescent="0.25">
      <c r="C19" s="652" t="s">
        <v>220</v>
      </c>
      <c r="D19" s="646"/>
      <c r="E19" s="653">
        <v>33736.59548784083</v>
      </c>
      <c r="F19" s="654">
        <v>31150.944597060348</v>
      </c>
      <c r="G19" s="655">
        <v>8.3003932119107615E-2</v>
      </c>
      <c r="H19" s="656"/>
      <c r="I19" s="657">
        <v>0.17319191549681223</v>
      </c>
    </row>
    <row r="21" spans="3:9" ht="24.95" customHeight="1" x14ac:dyDescent="0.2">
      <c r="C21" s="721" t="s">
        <v>67</v>
      </c>
      <c r="D21" s="721"/>
      <c r="E21" s="721"/>
      <c r="F21" s="721"/>
      <c r="G21" s="721"/>
      <c r="H21" s="721"/>
      <c r="I21" s="721"/>
    </row>
    <row r="22" spans="3:9" x14ac:dyDescent="0.2">
      <c r="C22" s="133"/>
      <c r="D22" s="129"/>
      <c r="E22" s="131"/>
      <c r="F22" s="131"/>
      <c r="G22" s="131"/>
      <c r="H22" s="131"/>
      <c r="I22" s="131"/>
    </row>
    <row r="23" spans="3:9" s="272" customFormat="1" ht="21" customHeight="1" x14ac:dyDescent="0.2">
      <c r="C23" s="134"/>
      <c r="D23" s="130"/>
      <c r="E23" s="724" t="s">
        <v>150</v>
      </c>
      <c r="F23" s="724"/>
      <c r="G23" s="724"/>
      <c r="H23" s="168"/>
      <c r="I23" s="590" t="s">
        <v>151</v>
      </c>
    </row>
    <row r="24" spans="3:9" x14ac:dyDescent="0.2">
      <c r="C24" s="169" t="s">
        <v>48</v>
      </c>
      <c r="D24" s="132"/>
      <c r="E24" s="403" t="s">
        <v>216</v>
      </c>
      <c r="F24" s="403" t="s">
        <v>217</v>
      </c>
      <c r="G24" s="404" t="s">
        <v>42</v>
      </c>
      <c r="H24" s="170"/>
      <c r="I24" s="405" t="s">
        <v>42</v>
      </c>
    </row>
    <row r="25" spans="3:9" ht="14.1" customHeight="1" x14ac:dyDescent="0.2">
      <c r="C25" s="644" t="s">
        <v>0</v>
      </c>
      <c r="D25" s="388"/>
      <c r="E25" s="402">
        <v>39035.239521239942</v>
      </c>
      <c r="F25" s="389">
        <v>33799.346205325128</v>
      </c>
      <c r="G25" s="390">
        <v>0.15491108272058507</v>
      </c>
      <c r="H25" s="391"/>
      <c r="I25" s="406">
        <v>0.18202741690919333</v>
      </c>
    </row>
    <row r="26" spans="3:9" ht="14.1" customHeight="1" x14ac:dyDescent="0.2">
      <c r="C26" s="399" t="s">
        <v>2</v>
      </c>
      <c r="D26" s="392"/>
      <c r="E26" s="398">
        <v>18688.799341222897</v>
      </c>
      <c r="F26" s="394">
        <v>15854.665684198175</v>
      </c>
      <c r="G26" s="397">
        <v>0.17875707463509682</v>
      </c>
      <c r="H26" s="393"/>
      <c r="I26" s="395">
        <v>0.2051840375443692</v>
      </c>
    </row>
    <row r="27" spans="3:9" ht="14.1" customHeight="1" x14ac:dyDescent="0.2">
      <c r="C27" s="399" t="s">
        <v>49</v>
      </c>
      <c r="D27" s="392"/>
      <c r="E27" s="389">
        <v>6031.8988596125819</v>
      </c>
      <c r="F27" s="400">
        <v>5059.4911221730645</v>
      </c>
      <c r="G27" s="401">
        <v>0.19219477096776982</v>
      </c>
      <c r="H27" s="393"/>
      <c r="I27" s="396">
        <v>0.22545647005580527</v>
      </c>
    </row>
    <row r="28" spans="3:9" s="272" customFormat="1" ht="14.1" customHeight="1" thickBot="1" x14ac:dyDescent="0.25">
      <c r="C28" s="645" t="s">
        <v>220</v>
      </c>
      <c r="D28" s="646"/>
      <c r="E28" s="647">
        <v>8182.4738098760017</v>
      </c>
      <c r="F28" s="648">
        <v>7170.9126593337469</v>
      </c>
      <c r="G28" s="649">
        <v>0.14106449187128156</v>
      </c>
      <c r="H28" s="650"/>
      <c r="I28" s="651">
        <v>0.16960938795430569</v>
      </c>
    </row>
    <row r="29" spans="3:9" x14ac:dyDescent="0.2">
      <c r="C29" s="387"/>
    </row>
    <row r="30" spans="3:9" ht="24.75" customHeight="1" x14ac:dyDescent="0.2">
      <c r="C30" s="721" t="s">
        <v>107</v>
      </c>
      <c r="D30" s="721"/>
      <c r="E30" s="721"/>
      <c r="F30" s="721"/>
      <c r="G30" s="721"/>
      <c r="H30" s="721"/>
      <c r="I30" s="721"/>
    </row>
    <row r="31" spans="3:9" x14ac:dyDescent="0.2">
      <c r="C31" s="133"/>
      <c r="D31" s="129"/>
      <c r="E31" s="131"/>
      <c r="F31" s="131"/>
      <c r="G31" s="131"/>
      <c r="H31" s="131"/>
      <c r="I31" s="131"/>
    </row>
    <row r="32" spans="3:9" ht="21" customHeight="1" x14ac:dyDescent="0.2">
      <c r="C32" s="134"/>
      <c r="D32" s="130"/>
      <c r="E32" s="724" t="s">
        <v>150</v>
      </c>
      <c r="F32" s="724"/>
      <c r="G32" s="724"/>
      <c r="H32" s="168"/>
      <c r="I32" s="590" t="s">
        <v>151</v>
      </c>
    </row>
    <row r="33" spans="3:9" x14ac:dyDescent="0.2">
      <c r="C33" s="169" t="s">
        <v>48</v>
      </c>
      <c r="D33" s="132"/>
      <c r="E33" s="403" t="s">
        <v>216</v>
      </c>
      <c r="F33" s="403" t="s">
        <v>217</v>
      </c>
      <c r="G33" s="403" t="s">
        <v>42</v>
      </c>
      <c r="H33" s="170"/>
      <c r="I33" s="405" t="s">
        <v>42</v>
      </c>
    </row>
    <row r="34" spans="3:9" ht="13.5" customHeight="1" x14ac:dyDescent="0.2">
      <c r="C34" s="644" t="s">
        <v>0</v>
      </c>
      <c r="D34" s="388"/>
      <c r="E34" s="402">
        <v>23817.771330192103</v>
      </c>
      <c r="F34" s="389">
        <v>23294.141122401383</v>
      </c>
      <c r="G34" s="390">
        <v>2.2479051922938531E-2</v>
      </c>
      <c r="H34" s="391"/>
      <c r="I34" s="406">
        <v>0.20980504828117286</v>
      </c>
    </row>
    <row r="35" spans="3:9" ht="13.5" customHeight="1" x14ac:dyDescent="0.2">
      <c r="C35" s="399" t="s">
        <v>2</v>
      </c>
      <c r="D35" s="392"/>
      <c r="E35" s="398">
        <v>10159.086190712178</v>
      </c>
      <c r="F35" s="394">
        <v>9537.1834290921652</v>
      </c>
      <c r="G35" s="397">
        <v>6.5208220670577077E-2</v>
      </c>
      <c r="H35" s="393"/>
      <c r="I35" s="395">
        <v>0.27422109651524962</v>
      </c>
    </row>
    <row r="36" spans="3:9" ht="13.5" customHeight="1" x14ac:dyDescent="0.2">
      <c r="C36" s="399" t="s">
        <v>49</v>
      </c>
      <c r="D36" s="392"/>
      <c r="E36" s="389">
        <v>2427.6701417101676</v>
      </c>
      <c r="F36" s="400">
        <v>2275.3972384020062</v>
      </c>
      <c r="G36" s="401">
        <v>6.6921459136120465E-2</v>
      </c>
      <c r="H36" s="393"/>
      <c r="I36" s="396">
        <v>0.28056461389984122</v>
      </c>
    </row>
    <row r="37" spans="3:9" ht="13.5" customHeight="1" thickBot="1" x14ac:dyDescent="0.25">
      <c r="C37" s="652" t="s">
        <v>220</v>
      </c>
      <c r="D37" s="646"/>
      <c r="E37" s="647">
        <v>3647.3360916427955</v>
      </c>
      <c r="F37" s="648">
        <v>3455.4496199025157</v>
      </c>
      <c r="G37" s="649">
        <v>5.5531549537016112E-2</v>
      </c>
      <c r="H37" s="650"/>
      <c r="I37" s="651">
        <v>0.29141883672193236</v>
      </c>
    </row>
  </sheetData>
  <mergeCells count="8">
    <mergeCell ref="C3:I3"/>
    <mergeCell ref="E5:G5"/>
    <mergeCell ref="C30:I30"/>
    <mergeCell ref="E32:G32"/>
    <mergeCell ref="E23:G23"/>
    <mergeCell ref="C12:I12"/>
    <mergeCell ref="E14:G14"/>
    <mergeCell ref="C21:I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2"/>
  <sheetViews>
    <sheetView showGridLines="0" zoomScale="90" zoomScaleNormal="90" zoomScaleSheetLayoutView="130" workbookViewId="0">
      <selection sqref="A1:A1048576"/>
    </sheetView>
  </sheetViews>
  <sheetFormatPr baseColWidth="10" defaultColWidth="9.85546875" defaultRowHeight="15.75" x14ac:dyDescent="0.2"/>
  <cols>
    <col min="1" max="1" width="9.85546875" style="172"/>
    <col min="2" max="2" width="41.7109375" style="171" customWidth="1"/>
    <col min="3" max="3" width="2.42578125" style="297" customWidth="1"/>
    <col min="4" max="4" width="13.140625" style="298" customWidth="1"/>
    <col min="5" max="5" width="17.140625" style="298" customWidth="1"/>
    <col min="6" max="6" width="10.7109375" style="298" customWidth="1"/>
    <col min="7" max="7" width="3.5703125" style="291" customWidth="1"/>
    <col min="8" max="8" width="44" style="297" customWidth="1"/>
    <col min="9" max="9" width="2.42578125" style="172" customWidth="1"/>
    <col min="10" max="10" width="11.7109375" style="171" bestFit="1" customWidth="1"/>
    <col min="11" max="11" width="11.7109375" style="172" bestFit="1" customWidth="1"/>
    <col min="12" max="12" width="10" style="171" bestFit="1" customWidth="1"/>
    <col min="13" max="16384" width="9.85546875" style="171"/>
  </cols>
  <sheetData>
    <row r="1" spans="1:19" x14ac:dyDescent="0.2">
      <c r="A1" s="172" t="s">
        <v>47</v>
      </c>
    </row>
    <row r="2" spans="1:19" ht="15" customHeight="1" x14ac:dyDescent="0.2">
      <c r="B2" s="721" t="s">
        <v>75</v>
      </c>
      <c r="C2" s="721"/>
      <c r="D2" s="721"/>
      <c r="E2" s="721"/>
      <c r="F2" s="721"/>
      <c r="G2" s="721"/>
      <c r="H2" s="721"/>
      <c r="I2" s="721"/>
      <c r="J2" s="721"/>
      <c r="K2" s="721"/>
      <c r="L2" s="721"/>
    </row>
    <row r="3" spans="1:19" ht="15" customHeight="1" x14ac:dyDescent="0.2">
      <c r="B3" s="721" t="s">
        <v>74</v>
      </c>
      <c r="C3" s="721"/>
      <c r="D3" s="721"/>
      <c r="E3" s="721"/>
      <c r="F3" s="721"/>
      <c r="G3" s="721"/>
      <c r="H3" s="721"/>
      <c r="I3" s="721"/>
      <c r="J3" s="721"/>
      <c r="K3" s="721"/>
      <c r="L3" s="721"/>
    </row>
    <row r="4" spans="1:19" ht="13.5" customHeight="1" x14ac:dyDescent="0.2">
      <c r="B4" s="727" t="s">
        <v>9</v>
      </c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285"/>
      <c r="N4" s="285"/>
      <c r="O4" s="285"/>
      <c r="P4" s="285"/>
      <c r="Q4" s="285"/>
      <c r="R4" s="285"/>
      <c r="S4" s="285"/>
    </row>
    <row r="5" spans="1:19" ht="11.1" customHeight="1" x14ac:dyDescent="0.2">
      <c r="B5" s="172"/>
      <c r="C5" s="286"/>
      <c r="D5" s="287"/>
      <c r="E5" s="287"/>
      <c r="F5" s="287"/>
      <c r="G5" s="288"/>
      <c r="H5" s="289"/>
      <c r="J5" s="172"/>
    </row>
    <row r="6" spans="1:19" ht="35.1" customHeight="1" x14ac:dyDescent="0.2">
      <c r="B6" s="594" t="s">
        <v>76</v>
      </c>
      <c r="C6" s="290"/>
      <c r="D6" s="407" t="s">
        <v>221</v>
      </c>
      <c r="E6" s="407" t="s">
        <v>194</v>
      </c>
      <c r="F6" s="407" t="s">
        <v>15</v>
      </c>
      <c r="H6" s="595" t="s">
        <v>77</v>
      </c>
      <c r="I6" s="292"/>
      <c r="J6" s="407" t="s">
        <v>221</v>
      </c>
      <c r="K6" s="407" t="s">
        <v>194</v>
      </c>
      <c r="L6" s="407" t="s">
        <v>15</v>
      </c>
    </row>
    <row r="7" spans="1:19" ht="30.75" customHeight="1" thickBot="1" x14ac:dyDescent="0.25">
      <c r="B7" s="435" t="s">
        <v>141</v>
      </c>
      <c r="D7" s="436"/>
      <c r="E7" s="436"/>
      <c r="F7" s="436"/>
      <c r="H7" s="435" t="s">
        <v>143</v>
      </c>
      <c r="J7" s="437"/>
      <c r="K7" s="437"/>
      <c r="L7" s="437"/>
    </row>
    <row r="8" spans="1:19" ht="20.100000000000001" customHeight="1" thickTop="1" x14ac:dyDescent="0.25">
      <c r="B8" s="728" t="s">
        <v>168</v>
      </c>
      <c r="H8" s="430" t="s">
        <v>180</v>
      </c>
      <c r="I8" s="295"/>
      <c r="J8" s="327">
        <v>37.994581165064304</v>
      </c>
      <c r="K8" s="327">
        <v>8523.8581993967164</v>
      </c>
      <c r="L8" s="431">
        <v>-0.99554256062498159</v>
      </c>
    </row>
    <row r="9" spans="1:19" ht="20.100000000000001" customHeight="1" x14ac:dyDescent="0.25">
      <c r="B9" s="729"/>
      <c r="C9" s="293"/>
      <c r="D9" s="327">
        <v>38543.698639888367</v>
      </c>
      <c r="E9" s="327">
        <v>40277.075216526406</v>
      </c>
      <c r="F9" s="294">
        <v>-4.3036307063498036E-2</v>
      </c>
      <c r="H9" s="432" t="s">
        <v>181</v>
      </c>
      <c r="I9" s="295"/>
      <c r="J9" s="415">
        <v>24452.105856903603</v>
      </c>
      <c r="K9" s="415">
        <v>26834.058083427044</v>
      </c>
      <c r="L9" s="421">
        <v>-8.8766008447844769E-2</v>
      </c>
    </row>
    <row r="10" spans="1:19" ht="19.899999999999999" customHeight="1" x14ac:dyDescent="0.25">
      <c r="B10" s="423" t="s">
        <v>169</v>
      </c>
      <c r="C10" s="295"/>
      <c r="D10" s="415">
        <v>14291.677434371079</v>
      </c>
      <c r="E10" s="415">
        <v>16317.553641226645</v>
      </c>
      <c r="F10" s="416">
        <v>-0.12415318199029213</v>
      </c>
      <c r="H10" s="432" t="s">
        <v>182</v>
      </c>
      <c r="I10" s="295"/>
      <c r="J10" s="420">
        <v>609.35173425974688</v>
      </c>
      <c r="K10" s="420">
        <v>471.8246371052536</v>
      </c>
      <c r="L10" s="421">
        <v>0.29147926229171039</v>
      </c>
    </row>
    <row r="11" spans="1:19" ht="20.100000000000001" customHeight="1" x14ac:dyDescent="0.25">
      <c r="B11" s="423" t="s">
        <v>170</v>
      </c>
      <c r="C11" s="295"/>
      <c r="D11" s="420">
        <v>11591.27351872492</v>
      </c>
      <c r="E11" s="420">
        <v>11887.828150390855</v>
      </c>
      <c r="F11" s="416">
        <v>-2.494607323678244E-2</v>
      </c>
      <c r="H11" s="349" t="s">
        <v>183</v>
      </c>
      <c r="I11" s="295"/>
      <c r="J11" s="411">
        <v>33847.377360255312</v>
      </c>
      <c r="K11" s="411">
        <v>22129.033528075215</v>
      </c>
      <c r="L11" s="356">
        <v>0.52954611945944108</v>
      </c>
    </row>
    <row r="12" spans="1:19" ht="20.100000000000001" customHeight="1" thickBot="1" x14ac:dyDescent="0.3">
      <c r="B12" s="296" t="s">
        <v>171</v>
      </c>
      <c r="C12" s="295"/>
      <c r="D12" s="411">
        <v>8329.1955468514534</v>
      </c>
      <c r="E12" s="411">
        <v>10729.008851466861</v>
      </c>
      <c r="F12" s="424">
        <v>-0.22367520968978483</v>
      </c>
      <c r="H12" s="703" t="s">
        <v>184</v>
      </c>
      <c r="I12" s="295"/>
      <c r="J12" s="705">
        <v>58946.829532583724</v>
      </c>
      <c r="K12" s="705">
        <v>57958.774448004231</v>
      </c>
      <c r="L12" s="701">
        <v>1.7047549641787008E-2</v>
      </c>
    </row>
    <row r="13" spans="1:19" ht="20.100000000000001" customHeight="1" thickBot="1" x14ac:dyDescent="0.3">
      <c r="B13" s="699" t="s">
        <v>172</v>
      </c>
      <c r="C13" s="295"/>
      <c r="D13" s="700">
        <v>72755.845139835816</v>
      </c>
      <c r="E13" s="700">
        <v>79211.465859610762</v>
      </c>
      <c r="F13" s="701">
        <v>-8.1498563998505857E-2</v>
      </c>
      <c r="H13" s="702" t="s">
        <v>145</v>
      </c>
      <c r="I13" s="273"/>
      <c r="J13" s="328"/>
      <c r="K13" s="328"/>
      <c r="L13" s="704"/>
    </row>
    <row r="14" spans="1:19" ht="19.899999999999999" customHeight="1" x14ac:dyDescent="0.25">
      <c r="B14" s="422" t="s">
        <v>144</v>
      </c>
      <c r="C14" s="295"/>
      <c r="D14" s="328"/>
      <c r="E14" s="328"/>
      <c r="F14" s="356"/>
      <c r="H14" s="432" t="s">
        <v>185</v>
      </c>
      <c r="I14" s="295"/>
      <c r="J14" s="420">
        <v>66122.667811682622</v>
      </c>
      <c r="K14" s="420">
        <v>70145.552469719798</v>
      </c>
      <c r="L14" s="421">
        <v>-5.7350530666555932E-2</v>
      </c>
    </row>
    <row r="15" spans="1:19" ht="19.5" customHeight="1" x14ac:dyDescent="0.25">
      <c r="B15" s="423" t="s">
        <v>173</v>
      </c>
      <c r="C15" s="295"/>
      <c r="D15" s="420">
        <v>130009.86758025622</v>
      </c>
      <c r="E15" s="420">
        <v>125292.9536789116</v>
      </c>
      <c r="F15" s="421">
        <v>3.7647080405117217E-2</v>
      </c>
      <c r="H15" s="430" t="s">
        <v>186</v>
      </c>
      <c r="I15" s="295"/>
      <c r="J15" s="328">
        <v>1615.0577364111691</v>
      </c>
      <c r="K15" s="328">
        <v>1663.2731067225327</v>
      </c>
      <c r="L15" s="421">
        <v>-2.8988246197506062E-2</v>
      </c>
    </row>
    <row r="16" spans="1:19" ht="19.5" customHeight="1" x14ac:dyDescent="0.25">
      <c r="B16" s="296" t="s">
        <v>174</v>
      </c>
      <c r="C16" s="295"/>
      <c r="D16" s="328">
        <v>-56024.24268678877</v>
      </c>
      <c r="E16" s="328">
        <v>-54088.098452343358</v>
      </c>
      <c r="F16" s="356">
        <v>3.579612317396097E-2</v>
      </c>
      <c r="H16" s="349" t="s">
        <v>187</v>
      </c>
      <c r="I16" s="295"/>
      <c r="J16" s="410">
        <v>17106.717836538923</v>
      </c>
      <c r="K16" s="410">
        <v>16351.377656515893</v>
      </c>
      <c r="L16" s="356">
        <v>4.6194283802259983E-2</v>
      </c>
    </row>
    <row r="17" spans="1:12" ht="18" customHeight="1" x14ac:dyDescent="0.25">
      <c r="B17" s="408" t="s">
        <v>175</v>
      </c>
      <c r="C17" s="295"/>
      <c r="D17" s="410">
        <v>73985.624893467451</v>
      </c>
      <c r="E17" s="410">
        <v>71204.855226568237</v>
      </c>
      <c r="F17" s="409">
        <v>3.9053090664267431E-2</v>
      </c>
      <c r="H17" s="427" t="s">
        <v>188</v>
      </c>
      <c r="I17" s="295"/>
      <c r="J17" s="415">
        <v>143791.27291721644</v>
      </c>
      <c r="K17" s="415">
        <v>146118.97768096247</v>
      </c>
      <c r="L17" s="409">
        <v>-1.5930201543213451E-2</v>
      </c>
    </row>
    <row r="18" spans="1:12" ht="20.100000000000001" customHeight="1" x14ac:dyDescent="0.25">
      <c r="B18" s="425" t="s">
        <v>176</v>
      </c>
      <c r="C18" s="295"/>
      <c r="D18" s="415">
        <v>2118.5457814070046</v>
      </c>
      <c r="E18" s="415">
        <v>2069.0524394666527</v>
      </c>
      <c r="F18" s="416">
        <v>2.3920776968374025E-2</v>
      </c>
      <c r="H18" s="433" t="s">
        <v>109</v>
      </c>
      <c r="I18" s="295"/>
      <c r="J18" s="415"/>
      <c r="K18" s="415"/>
      <c r="L18" s="434"/>
    </row>
    <row r="19" spans="1:12" ht="20.100000000000001" customHeight="1" x14ac:dyDescent="0.25">
      <c r="B19" s="423" t="s">
        <v>177</v>
      </c>
      <c r="C19" s="295"/>
      <c r="D19" s="415">
        <v>8664.1828244576318</v>
      </c>
      <c r="E19" s="415">
        <v>8452.0632934119203</v>
      </c>
      <c r="F19" s="416">
        <v>2.5096775033742524E-2</v>
      </c>
      <c r="H19" s="432" t="s">
        <v>105</v>
      </c>
      <c r="I19" s="295"/>
      <c r="J19" s="420">
        <v>6597.3546265522555</v>
      </c>
      <c r="K19" s="420">
        <v>6491.0659875978081</v>
      </c>
      <c r="L19" s="421">
        <v>1.6374604596152365E-2</v>
      </c>
    </row>
    <row r="20" spans="1:12" ht="20.100000000000001" customHeight="1" x14ac:dyDescent="0.25">
      <c r="B20" s="296" t="s">
        <v>142</v>
      </c>
      <c r="C20" s="295"/>
      <c r="D20" s="420">
        <v>101241.41375922546</v>
      </c>
      <c r="E20" s="420">
        <v>103121.67263050584</v>
      </c>
      <c r="F20" s="421">
        <v>-1.823340160528153E-2</v>
      </c>
      <c r="H20" s="349" t="s">
        <v>189</v>
      </c>
      <c r="I20" s="295"/>
      <c r="J20" s="328">
        <v>124227.67459760612</v>
      </c>
      <c r="K20" s="328">
        <v>125384.4822869051</v>
      </c>
      <c r="L20" s="356">
        <v>-9.2260833892663374E-3</v>
      </c>
    </row>
    <row r="21" spans="1:12" ht="20.100000000000001" customHeight="1" x14ac:dyDescent="0.25">
      <c r="B21" s="426" t="s">
        <v>178</v>
      </c>
      <c r="C21" s="295"/>
      <c r="D21" s="328">
        <v>15850.690114971161</v>
      </c>
      <c r="E21" s="328">
        <v>13935.687100405945</v>
      </c>
      <c r="F21" s="356">
        <v>0.13741719376789341</v>
      </c>
      <c r="H21" s="428" t="s">
        <v>190</v>
      </c>
      <c r="I21" s="295"/>
      <c r="J21" s="418">
        <v>130825.02922415838</v>
      </c>
      <c r="K21" s="418">
        <v>131875.54827450291</v>
      </c>
      <c r="L21" s="409">
        <v>-7.9659881159913626E-3</v>
      </c>
    </row>
    <row r="22" spans="1:12" ht="20.100000000000001" customHeight="1" thickBot="1" x14ac:dyDescent="0.3">
      <c r="B22" s="417" t="s">
        <v>179</v>
      </c>
      <c r="C22" s="295"/>
      <c r="D22" s="418">
        <v>274616.30251336447</v>
      </c>
      <c r="E22" s="418">
        <v>277994.79654996935</v>
      </c>
      <c r="F22" s="419">
        <v>-1.2153083721470281E-2</v>
      </c>
      <c r="H22" s="429" t="s">
        <v>191</v>
      </c>
      <c r="I22" s="295"/>
      <c r="J22" s="418">
        <v>274616.30214137479</v>
      </c>
      <c r="K22" s="418">
        <v>277994.52595546539</v>
      </c>
      <c r="L22" s="419">
        <v>-1.2152123508474388E-2</v>
      </c>
    </row>
    <row r="23" spans="1:12" ht="20.100000000000001" customHeight="1" x14ac:dyDescent="0.2">
      <c r="B23" s="412"/>
      <c r="D23" s="413"/>
      <c r="E23" s="413"/>
      <c r="F23" s="413"/>
      <c r="H23" s="414"/>
      <c r="J23" s="412"/>
      <c r="K23" s="412"/>
      <c r="L23" s="412"/>
    </row>
    <row r="24" spans="1:12" s="352" customFormat="1" ht="25.5" customHeight="1" x14ac:dyDescent="0.25">
      <c r="A24" s="337"/>
      <c r="C24" s="353"/>
      <c r="D24" s="354"/>
      <c r="E24" s="354"/>
      <c r="F24" s="354"/>
      <c r="G24" s="324"/>
      <c r="H24" s="355"/>
      <c r="I24" s="293"/>
      <c r="J24" s="350"/>
      <c r="K24" s="350"/>
      <c r="L24" s="351"/>
    </row>
    <row r="25" spans="1:12" ht="20.100000000000001" customHeight="1" x14ac:dyDescent="0.2">
      <c r="B25" s="299"/>
      <c r="C25" s="300"/>
      <c r="D25" s="725" t="s">
        <v>222</v>
      </c>
      <c r="E25" s="725"/>
      <c r="F25" s="725"/>
      <c r="G25" s="301"/>
      <c r="H25" s="302"/>
      <c r="I25" s="303"/>
      <c r="J25" s="172"/>
    </row>
    <row r="26" spans="1:12" ht="35.1" customHeight="1" thickBot="1" x14ac:dyDescent="0.3">
      <c r="B26" s="594" t="s">
        <v>78</v>
      </c>
      <c r="C26" s="290"/>
      <c r="D26" s="438" t="s">
        <v>122</v>
      </c>
      <c r="E26" s="439" t="s">
        <v>123</v>
      </c>
      <c r="F26" s="439" t="s">
        <v>57</v>
      </c>
      <c r="G26" s="304"/>
      <c r="H26" s="726" t="s">
        <v>40</v>
      </c>
      <c r="I26" s="726"/>
      <c r="J26" s="726"/>
      <c r="K26" s="726"/>
      <c r="L26" s="726"/>
    </row>
    <row r="27" spans="1:12" ht="20.100000000000001" customHeight="1" thickTop="1" x14ac:dyDescent="0.2">
      <c r="B27" s="443" t="s">
        <v>39</v>
      </c>
      <c r="C27" s="444"/>
      <c r="D27" s="445"/>
      <c r="E27" s="446"/>
      <c r="F27" s="447"/>
      <c r="G27" s="306"/>
      <c r="H27" s="307"/>
      <c r="I27" s="308"/>
    </row>
    <row r="28" spans="1:12" ht="20.100000000000001" customHeight="1" x14ac:dyDescent="0.25">
      <c r="B28" s="440" t="s">
        <v>36</v>
      </c>
      <c r="C28" s="444"/>
      <c r="D28" s="442">
        <v>0.62387745771172343</v>
      </c>
      <c r="E28" s="442">
        <v>7.2102316886916151E-2</v>
      </c>
      <c r="F28" s="311">
        <v>8.6928057115928256E-2</v>
      </c>
      <c r="G28" s="306"/>
      <c r="H28" s="307"/>
      <c r="I28" s="309"/>
    </row>
    <row r="29" spans="1:12" ht="20.100000000000001" customHeight="1" x14ac:dyDescent="0.25">
      <c r="B29" s="440" t="s">
        <v>34</v>
      </c>
      <c r="C29" s="444"/>
      <c r="D29" s="442">
        <v>0.16748675450897357</v>
      </c>
      <c r="E29" s="441">
        <v>0.37409698187476004</v>
      </c>
      <c r="F29" s="442">
        <v>4.8243299293480667E-2</v>
      </c>
      <c r="G29" s="306"/>
      <c r="H29" s="307"/>
      <c r="I29" s="309"/>
    </row>
    <row r="30" spans="1:12" ht="20.100000000000001" customHeight="1" x14ac:dyDescent="0.25">
      <c r="B30" s="440" t="s">
        <v>37</v>
      </c>
      <c r="C30" s="444"/>
      <c r="D30" s="441">
        <v>1.3227536283977036E-2</v>
      </c>
      <c r="E30" s="441">
        <v>0</v>
      </c>
      <c r="F30" s="441">
        <v>6.263743150684932E-2</v>
      </c>
      <c r="G30" s="306"/>
      <c r="H30" s="307"/>
      <c r="I30" s="309"/>
    </row>
    <row r="31" spans="1:12" ht="20.100000000000001" customHeight="1" x14ac:dyDescent="0.25">
      <c r="B31" s="440" t="s">
        <v>38</v>
      </c>
      <c r="C31" s="444"/>
      <c r="D31" s="311">
        <v>0.19532066259618658</v>
      </c>
      <c r="E31" s="715">
        <v>0.74639138162277896</v>
      </c>
      <c r="F31" s="441">
        <v>0.10270931729197347</v>
      </c>
      <c r="G31" s="306"/>
      <c r="H31" s="307"/>
      <c r="I31" s="309"/>
    </row>
    <row r="32" spans="1:12" ht="20.100000000000001" customHeight="1" thickBot="1" x14ac:dyDescent="0.3">
      <c r="B32" s="661" t="s">
        <v>58</v>
      </c>
      <c r="C32" s="444"/>
      <c r="D32" s="662">
        <v>1.0000000000000002</v>
      </c>
      <c r="E32" s="663">
        <v>0.25417781951076512</v>
      </c>
      <c r="F32" s="664">
        <v>8.3217249821890854E-2</v>
      </c>
      <c r="G32" s="306"/>
      <c r="H32" s="307"/>
      <c r="I32" s="309"/>
    </row>
    <row r="33" spans="1:11" ht="20.100000000000001" customHeight="1" x14ac:dyDescent="0.2">
      <c r="G33" s="306"/>
      <c r="H33" s="307"/>
      <c r="I33" s="312"/>
    </row>
    <row r="34" spans="1:11" ht="18" customHeight="1" x14ac:dyDescent="0.2">
      <c r="B34" s="313" t="s">
        <v>124</v>
      </c>
      <c r="C34" s="307"/>
      <c r="D34" s="306"/>
      <c r="E34" s="306"/>
      <c r="F34" s="306"/>
      <c r="G34" s="306"/>
      <c r="H34" s="307"/>
      <c r="I34" s="312"/>
    </row>
    <row r="35" spans="1:11" ht="18" customHeight="1" x14ac:dyDescent="0.2">
      <c r="B35" s="313" t="s">
        <v>125</v>
      </c>
      <c r="C35" s="307"/>
      <c r="D35" s="306"/>
      <c r="E35" s="306"/>
      <c r="F35" s="306"/>
      <c r="G35" s="306"/>
      <c r="H35" s="307"/>
      <c r="I35" s="312"/>
    </row>
    <row r="36" spans="1:11" ht="11.1" customHeight="1" x14ac:dyDescent="0.2">
      <c r="B36" s="312"/>
      <c r="C36" s="307"/>
      <c r="D36" s="314"/>
      <c r="E36" s="314"/>
      <c r="F36" s="314"/>
      <c r="G36" s="315"/>
      <c r="H36" s="316"/>
      <c r="I36" s="317"/>
    </row>
    <row r="37" spans="1:11" ht="11.1" customHeight="1" x14ac:dyDescent="0.2">
      <c r="D37" s="287"/>
      <c r="G37" s="298"/>
      <c r="I37" s="171"/>
    </row>
    <row r="38" spans="1:11" ht="35.1" customHeight="1" thickBot="1" x14ac:dyDescent="0.25">
      <c r="B38" s="596" t="s">
        <v>135</v>
      </c>
      <c r="C38" s="318"/>
      <c r="D38" s="449" t="s">
        <v>216</v>
      </c>
      <c r="E38" s="449" t="s">
        <v>195</v>
      </c>
      <c r="F38" s="448" t="s">
        <v>42</v>
      </c>
      <c r="G38" s="298"/>
      <c r="I38" s="171"/>
    </row>
    <row r="39" spans="1:11" ht="20.25" customHeight="1" x14ac:dyDescent="0.25">
      <c r="B39" s="310" t="s">
        <v>126</v>
      </c>
      <c r="C39" s="451"/>
      <c r="D39" s="707">
        <v>29579.93201008848</v>
      </c>
      <c r="E39" s="708">
        <v>38104.331723895812</v>
      </c>
      <c r="F39" s="709">
        <v>-0.22371209067712239</v>
      </c>
      <c r="G39" s="298"/>
      <c r="I39" s="171"/>
    </row>
    <row r="40" spans="1:11" ht="32.25" customHeight="1" x14ac:dyDescent="0.25">
      <c r="B40" s="450" t="s">
        <v>235</v>
      </c>
      <c r="C40" s="310"/>
      <c r="D40" s="710">
        <v>0.64887542941165732</v>
      </c>
      <c r="E40" s="711">
        <v>0.89308469814814218</v>
      </c>
      <c r="F40" s="712"/>
      <c r="G40" s="298"/>
      <c r="I40" s="171"/>
    </row>
    <row r="41" spans="1:11" ht="35.25" customHeight="1" x14ac:dyDescent="0.25">
      <c r="B41" s="310" t="s">
        <v>236</v>
      </c>
      <c r="C41" s="451"/>
      <c r="D41" s="710">
        <v>12.032805739545614</v>
      </c>
      <c r="E41" s="711">
        <v>10.340063149174782</v>
      </c>
      <c r="F41" s="713"/>
      <c r="G41" s="298"/>
      <c r="I41" s="171"/>
    </row>
    <row r="42" spans="1:11" s="274" customFormat="1" ht="20.25" customHeight="1" thickBot="1" x14ac:dyDescent="0.3">
      <c r="A42" s="273"/>
      <c r="B42" s="542" t="s">
        <v>127</v>
      </c>
      <c r="C42" s="543"/>
      <c r="D42" s="714">
        <v>0.33593011438365594</v>
      </c>
      <c r="E42" s="714">
        <v>0.38941185044189625</v>
      </c>
      <c r="F42" s="542"/>
      <c r="G42" s="320"/>
      <c r="H42" s="321"/>
      <c r="K42" s="273"/>
    </row>
    <row r="43" spans="1:11" ht="18" customHeight="1" x14ac:dyDescent="0.2">
      <c r="B43" s="313" t="s">
        <v>128</v>
      </c>
      <c r="C43" s="319"/>
      <c r="D43" s="322"/>
      <c r="E43" s="322"/>
      <c r="F43" s="319"/>
      <c r="G43" s="298"/>
      <c r="I43" s="171"/>
    </row>
    <row r="44" spans="1:11" ht="18" customHeight="1" x14ac:dyDescent="0.2">
      <c r="B44" s="669" t="s">
        <v>200</v>
      </c>
      <c r="D44" s="287"/>
      <c r="G44" s="298"/>
      <c r="I44" s="171"/>
    </row>
    <row r="45" spans="1:11" ht="18" customHeight="1" x14ac:dyDescent="0.2">
      <c r="B45" s="313" t="s">
        <v>129</v>
      </c>
      <c r="D45" s="287"/>
      <c r="G45" s="298"/>
      <c r="I45" s="171"/>
    </row>
    <row r="46" spans="1:11" x14ac:dyDescent="0.2">
      <c r="B46" s="312"/>
      <c r="D46" s="287"/>
      <c r="G46" s="298"/>
      <c r="I46" s="171"/>
    </row>
    <row r="47" spans="1:11" x14ac:dyDescent="0.2">
      <c r="E47" s="325"/>
      <c r="G47" s="323"/>
    </row>
    <row r="52" spans="4:4" x14ac:dyDescent="0.2">
      <c r="D52" s="326"/>
    </row>
  </sheetData>
  <mergeCells count="6">
    <mergeCell ref="D25:F25"/>
    <mergeCell ref="H26:L26"/>
    <mergeCell ref="B2:L2"/>
    <mergeCell ref="B3:L3"/>
    <mergeCell ref="B4:L4"/>
    <mergeCell ref="B8:B9"/>
  </mergeCells>
  <pageMargins left="0.18" right="0.3" top="0.78740157480314965" bottom="0.23622047244094491" header="0" footer="0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21" r:id="rId4">
          <objectPr defaultSize="0" autoPict="0" r:id="rId5">
            <anchor moveWithCells="1" sizeWithCells="1">
              <from>
                <xdr:col>7</xdr:col>
                <xdr:colOff>0</xdr:colOff>
                <xdr:row>31</xdr:row>
                <xdr:rowOff>0</xdr:rowOff>
              </from>
              <to>
                <xdr:col>7</xdr:col>
                <xdr:colOff>0</xdr:colOff>
                <xdr:row>31</xdr:row>
                <xdr:rowOff>0</xdr:rowOff>
              </to>
            </anchor>
          </objectPr>
        </oleObject>
      </mc:Choice>
      <mc:Fallback>
        <oleObject progId="Word.Picture.8" shapeId="307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37"/>
  <sheetViews>
    <sheetView showGridLines="0" view="pageBreakPreview" zoomScale="110" zoomScaleNormal="100" zoomScaleSheetLayoutView="110" workbookViewId="0">
      <selection activeCell="C7" sqref="C7"/>
    </sheetView>
  </sheetViews>
  <sheetFormatPr baseColWidth="10" defaultColWidth="9.85546875" defaultRowHeight="11.25" x14ac:dyDescent="0.2"/>
  <cols>
    <col min="1" max="1" width="42.7109375" style="1" customWidth="1"/>
    <col min="2" max="2" width="1.7109375" style="29" customWidth="1"/>
    <col min="3" max="5" width="7.7109375" style="28" customWidth="1"/>
    <col min="6" max="6" width="7.7109375" style="29" customWidth="1"/>
    <col min="7" max="7" width="7.7109375" style="28" customWidth="1"/>
    <col min="8" max="8" width="7.7109375" style="28" hidden="1" customWidth="1"/>
    <col min="9" max="9" width="2.7109375" style="28" customWidth="1"/>
    <col min="10" max="11" width="7.7109375" style="28" customWidth="1"/>
    <col min="12" max="12" width="7.5703125" style="28" customWidth="1"/>
    <col min="13" max="14" width="7.7109375" style="28" customWidth="1"/>
    <col min="15" max="15" width="7.7109375" style="28" hidden="1" customWidth="1"/>
    <col min="16" max="16" width="11.7109375" style="28" customWidth="1"/>
    <col min="17" max="17" width="9.85546875" style="28"/>
    <col min="18" max="18" width="10.85546875" style="28" bestFit="1" customWidth="1"/>
    <col min="19" max="19" width="10" style="28" bestFit="1" customWidth="1"/>
    <col min="20" max="16384" width="9.85546875" style="28"/>
  </cols>
  <sheetData>
    <row r="1" spans="1:27" s="34" customFormat="1" ht="11.1" customHeight="1" x14ac:dyDescent="0.2">
      <c r="A1" s="730" t="s">
        <v>33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152"/>
      <c r="P1" s="43"/>
    </row>
    <row r="2" spans="1:27" s="34" customFormat="1" ht="11.1" customHeight="1" x14ac:dyDescent="0.2">
      <c r="A2" s="731" t="s">
        <v>8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153"/>
      <c r="P2" s="35"/>
    </row>
    <row r="3" spans="1:27" s="34" customFormat="1" ht="11.1" customHeight="1" x14ac:dyDescent="0.2">
      <c r="A3" s="733" t="s">
        <v>9</v>
      </c>
      <c r="B3" s="733"/>
      <c r="C3" s="733"/>
      <c r="D3" s="733"/>
      <c r="E3" s="733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36"/>
    </row>
    <row r="4" spans="1:27" s="34" customFormat="1" ht="11.1" customHeight="1" x14ac:dyDescent="0.2">
      <c r="A4" s="105"/>
      <c r="B4" s="38"/>
      <c r="C4" s="37"/>
      <c r="D4" s="37"/>
      <c r="E4" s="37"/>
      <c r="F4" s="38"/>
      <c r="G4" s="37"/>
      <c r="H4" s="37"/>
      <c r="I4" s="38"/>
      <c r="J4" s="39"/>
      <c r="K4" s="39"/>
      <c r="L4" s="27"/>
    </row>
    <row r="5" spans="1:27" s="34" customFormat="1" ht="15" customHeight="1" x14ac:dyDescent="0.2">
      <c r="A5" s="105"/>
      <c r="B5" s="38"/>
      <c r="C5" s="735" t="e">
        <f>+#REF!</f>
        <v>#REF!</v>
      </c>
      <c r="D5" s="735"/>
      <c r="E5" s="735"/>
      <c r="F5" s="735"/>
      <c r="G5" s="735"/>
      <c r="H5" s="154"/>
      <c r="I5" s="38"/>
      <c r="J5" s="735" t="e">
        <f>+#REF!</f>
        <v>#REF!</v>
      </c>
      <c r="K5" s="735"/>
      <c r="L5" s="735"/>
      <c r="M5" s="735"/>
      <c r="N5" s="735"/>
      <c r="O5" s="154"/>
    </row>
    <row r="6" spans="1:27" s="76" customFormat="1" ht="15" customHeight="1" x14ac:dyDescent="0.2">
      <c r="A6" s="106"/>
      <c r="B6" s="75"/>
      <c r="C6" s="82" t="e">
        <f>+#REF!</f>
        <v>#REF!</v>
      </c>
      <c r="D6" s="42" t="s">
        <v>3</v>
      </c>
      <c r="E6" s="82" t="e">
        <f>+#REF!</f>
        <v>#REF!</v>
      </c>
      <c r="F6" s="42" t="s">
        <v>3</v>
      </c>
      <c r="G6" s="78" t="s">
        <v>15</v>
      </c>
      <c r="H6" s="42" t="s">
        <v>24</v>
      </c>
      <c r="I6" s="41"/>
      <c r="J6" s="82" t="e">
        <f>+C6</f>
        <v>#REF!</v>
      </c>
      <c r="K6" s="42" t="s">
        <v>3</v>
      </c>
      <c r="L6" s="82" t="e">
        <f>+E6</f>
        <v>#REF!</v>
      </c>
      <c r="M6" s="42" t="s">
        <v>3</v>
      </c>
      <c r="N6" s="78" t="s">
        <v>15</v>
      </c>
      <c r="O6" s="42" t="s">
        <v>24</v>
      </c>
      <c r="Q6" s="77"/>
      <c r="R6" s="77"/>
    </row>
    <row r="7" spans="1:27" s="34" customFormat="1" ht="12.95" customHeight="1" x14ac:dyDescent="0.2">
      <c r="A7" s="10" t="s">
        <v>0</v>
      </c>
      <c r="B7" s="45"/>
      <c r="C7" s="135" t="e">
        <v>#REF!</v>
      </c>
      <c r="D7" s="11" t="e">
        <v>#REF!</v>
      </c>
      <c r="E7" s="135" t="e">
        <v>#REF!</v>
      </c>
      <c r="F7" s="11" t="e">
        <v>#REF!</v>
      </c>
      <c r="G7" s="11" t="e">
        <v>#REF!</v>
      </c>
      <c r="H7" s="11" t="e">
        <v>#REF!</v>
      </c>
      <c r="I7" s="31"/>
      <c r="J7" s="135" t="e">
        <v>#REF!</v>
      </c>
      <c r="K7" s="11" t="e">
        <v>#REF!</v>
      </c>
      <c r="L7" s="135" t="e">
        <v>#REF!</v>
      </c>
      <c r="M7" s="11" t="e">
        <v>#REF!</v>
      </c>
      <c r="N7" s="11" t="e">
        <v>#REF!</v>
      </c>
      <c r="O7" s="11" t="e">
        <v>#REF!</v>
      </c>
      <c r="P7" s="158" t="e">
        <f>+C7-#REF!</f>
        <v>#REF!</v>
      </c>
      <c r="Q7" s="158" t="e">
        <v>#REF!</v>
      </c>
      <c r="R7" s="158" t="e">
        <v>#REF!</v>
      </c>
      <c r="S7" s="158" t="e">
        <v>#REF!</v>
      </c>
      <c r="T7" s="158" t="e">
        <v>#REF!</v>
      </c>
      <c r="U7" s="158" t="e">
        <v>#REF!</v>
      </c>
      <c r="V7" s="158" t="e">
        <v>#REF!</v>
      </c>
      <c r="W7" s="158" t="e">
        <v>#REF!</v>
      </c>
      <c r="X7" s="158" t="e">
        <v>#REF!</v>
      </c>
      <c r="Y7" s="158" t="e">
        <v>#REF!</v>
      </c>
      <c r="Z7" s="158" t="e">
        <v>#REF!</v>
      </c>
      <c r="AA7" s="158" t="e">
        <v>#REF!</v>
      </c>
    </row>
    <row r="8" spans="1:27" s="34" customFormat="1" ht="12.95" customHeight="1" x14ac:dyDescent="0.2">
      <c r="A8" s="107" t="s">
        <v>1</v>
      </c>
      <c r="B8" s="45"/>
      <c r="C8" s="137" t="e">
        <v>#REF!</v>
      </c>
      <c r="D8" s="23" t="e">
        <v>#REF!</v>
      </c>
      <c r="E8" s="137" t="e">
        <v>#REF!</v>
      </c>
      <c r="F8" s="23" t="e">
        <v>#REF!</v>
      </c>
      <c r="G8" s="23" t="e">
        <v>#REF!</v>
      </c>
      <c r="H8" s="12"/>
      <c r="I8" s="31"/>
      <c r="J8" s="137" t="e">
        <v>#REF!</v>
      </c>
      <c r="K8" s="23" t="e">
        <v>#REF!</v>
      </c>
      <c r="L8" s="137" t="e">
        <v>#REF!</v>
      </c>
      <c r="M8" s="23" t="e">
        <v>#REF!</v>
      </c>
      <c r="N8" s="23" t="e">
        <v>#REF!</v>
      </c>
      <c r="O8" s="12"/>
      <c r="P8" s="158" t="e">
        <v>#REF!</v>
      </c>
      <c r="Q8" s="158" t="e">
        <v>#REF!</v>
      </c>
      <c r="R8" s="158" t="e">
        <v>#REF!</v>
      </c>
      <c r="S8" s="158" t="e">
        <v>#REF!</v>
      </c>
      <c r="T8" s="158" t="e">
        <v>#REF!</v>
      </c>
      <c r="U8" s="158" t="e">
        <v>#REF!</v>
      </c>
      <c r="V8" s="158" t="e">
        <v>#REF!</v>
      </c>
      <c r="W8" s="158" t="e">
        <v>#REF!</v>
      </c>
      <c r="X8" s="158" t="e">
        <v>#REF!</v>
      </c>
      <c r="Y8" s="158" t="e">
        <v>#REF!</v>
      </c>
      <c r="Z8" s="158" t="e">
        <v>#REF!</v>
      </c>
      <c r="AA8" s="158" t="e">
        <v>#REF!</v>
      </c>
    </row>
    <row r="9" spans="1:27" s="34" customFormat="1" ht="12.95" customHeight="1" x14ac:dyDescent="0.2">
      <c r="A9" s="108" t="s">
        <v>2</v>
      </c>
      <c r="B9" s="45"/>
      <c r="C9" s="138" t="e">
        <v>#REF!</v>
      </c>
      <c r="D9" s="24" t="e">
        <v>#REF!</v>
      </c>
      <c r="E9" s="138" t="e">
        <v>#REF!</v>
      </c>
      <c r="F9" s="24" t="e">
        <v>#REF!</v>
      </c>
      <c r="G9" s="24" t="e">
        <v>#REF!</v>
      </c>
      <c r="H9" s="156"/>
      <c r="I9" s="31"/>
      <c r="J9" s="138" t="e">
        <v>#REF!</v>
      </c>
      <c r="K9" s="24" t="e">
        <v>#REF!</v>
      </c>
      <c r="L9" s="138" t="e">
        <v>#REF!</v>
      </c>
      <c r="M9" s="24" t="e">
        <v>#REF!</v>
      </c>
      <c r="N9" s="24" t="e">
        <v>#REF!</v>
      </c>
      <c r="O9" s="156"/>
      <c r="P9" s="158" t="e">
        <v>#REF!</v>
      </c>
      <c r="Q9" s="158" t="e">
        <v>#REF!</v>
      </c>
      <c r="R9" s="158" t="e">
        <v>#REF!</v>
      </c>
      <c r="S9" s="158" t="e">
        <v>#REF!</v>
      </c>
      <c r="T9" s="158" t="e">
        <v>#REF!</v>
      </c>
      <c r="U9" s="158" t="e">
        <v>#REF!</v>
      </c>
      <c r="V9" s="158" t="e">
        <v>#REF!</v>
      </c>
      <c r="W9" s="158" t="e">
        <v>#REF!</v>
      </c>
      <c r="X9" s="158" t="e">
        <v>#REF!</v>
      </c>
      <c r="Y9" s="158" t="e">
        <v>#REF!</v>
      </c>
      <c r="Z9" s="158" t="e">
        <v>#REF!</v>
      </c>
      <c r="AA9" s="158" t="e">
        <v>#REF!</v>
      </c>
    </row>
    <row r="10" spans="1:27" s="34" customFormat="1" ht="12.95" customHeight="1" x14ac:dyDescent="0.2">
      <c r="A10" s="109" t="s">
        <v>6</v>
      </c>
      <c r="B10" s="44"/>
      <c r="C10" s="136" t="e">
        <v>#REF!</v>
      </c>
      <c r="D10" s="13" t="e">
        <v>#REF!</v>
      </c>
      <c r="E10" s="136" t="e">
        <v>#REF!</v>
      </c>
      <c r="F10" s="13" t="e">
        <v>#REF!</v>
      </c>
      <c r="G10" s="13" t="e">
        <v>#REF!</v>
      </c>
      <c r="H10" s="13"/>
      <c r="I10" s="31"/>
      <c r="J10" s="136" t="e">
        <v>#REF!</v>
      </c>
      <c r="K10" s="13" t="e">
        <v>#REF!</v>
      </c>
      <c r="L10" s="136" t="e">
        <v>#REF!</v>
      </c>
      <c r="M10" s="13" t="e">
        <v>#REF!</v>
      </c>
      <c r="N10" s="13" t="e">
        <v>#REF!</v>
      </c>
      <c r="O10" s="13"/>
      <c r="P10" s="158" t="e">
        <v>#REF!</v>
      </c>
      <c r="Q10" s="158" t="e">
        <v>#REF!</v>
      </c>
      <c r="R10" s="158" t="e">
        <v>#REF!</v>
      </c>
      <c r="S10" s="158" t="e">
        <v>#REF!</v>
      </c>
      <c r="T10" s="158" t="e">
        <v>#REF!</v>
      </c>
      <c r="U10" s="158" t="e">
        <v>#REF!</v>
      </c>
      <c r="V10" s="158" t="e">
        <v>#REF!</v>
      </c>
      <c r="W10" s="158" t="e">
        <v>#REF!</v>
      </c>
      <c r="X10" s="158" t="e">
        <v>#REF!</v>
      </c>
      <c r="Y10" s="158" t="e">
        <v>#REF!</v>
      </c>
      <c r="Z10" s="158" t="e">
        <v>#REF!</v>
      </c>
      <c r="AA10" s="158" t="e">
        <v>#REF!</v>
      </c>
    </row>
    <row r="11" spans="1:27" s="34" customFormat="1" ht="12.95" customHeight="1" x14ac:dyDescent="0.2">
      <c r="A11" s="15" t="s">
        <v>7</v>
      </c>
      <c r="B11" s="44"/>
      <c r="C11" s="135" t="e">
        <v>#REF!</v>
      </c>
      <c r="D11" s="11" t="e">
        <v>#REF!</v>
      </c>
      <c r="E11" s="135" t="e">
        <v>#REF!</v>
      </c>
      <c r="F11" s="11" t="e">
        <v>#REF!</v>
      </c>
      <c r="G11" s="11" t="e">
        <v>#REF!</v>
      </c>
      <c r="H11" s="11"/>
      <c r="I11" s="31"/>
      <c r="J11" s="135" t="e">
        <v>#REF!</v>
      </c>
      <c r="K11" s="11" t="e">
        <v>#REF!</v>
      </c>
      <c r="L11" s="135" t="e">
        <v>#REF!</v>
      </c>
      <c r="M11" s="11" t="e">
        <v>#REF!</v>
      </c>
      <c r="N11" s="11" t="e">
        <v>#REF!</v>
      </c>
      <c r="O11" s="11"/>
      <c r="P11" s="158" t="e">
        <v>#REF!</v>
      </c>
      <c r="Q11" s="158" t="e">
        <v>#REF!</v>
      </c>
      <c r="R11" s="158" t="e">
        <v>#REF!</v>
      </c>
      <c r="S11" s="158" t="e">
        <v>#REF!</v>
      </c>
      <c r="T11" s="158" t="e">
        <v>#REF!</v>
      </c>
      <c r="U11" s="158" t="e">
        <v>#REF!</v>
      </c>
      <c r="V11" s="158" t="e">
        <v>#REF!</v>
      </c>
      <c r="W11" s="158" t="e">
        <v>#REF!</v>
      </c>
      <c r="X11" s="158" t="e">
        <v>#REF!</v>
      </c>
      <c r="Y11" s="158" t="e">
        <v>#REF!</v>
      </c>
      <c r="Z11" s="158" t="e">
        <v>#REF!</v>
      </c>
      <c r="AA11" s="158" t="e">
        <v>#REF!</v>
      </c>
    </row>
    <row r="12" spans="1:27" s="34" customFormat="1" ht="12.95" customHeight="1" x14ac:dyDescent="0.2">
      <c r="A12" s="107" t="s">
        <v>17</v>
      </c>
      <c r="B12" s="45"/>
      <c r="C12" s="137" t="e">
        <v>#REF!</v>
      </c>
      <c r="D12" s="23" t="e">
        <v>#REF!</v>
      </c>
      <c r="E12" s="137" t="e">
        <v>#REF!</v>
      </c>
      <c r="F12" s="23" t="e">
        <v>#REF!</v>
      </c>
      <c r="G12" s="23" t="e">
        <v>#REF!</v>
      </c>
      <c r="H12" s="12"/>
      <c r="I12" s="31"/>
      <c r="J12" s="137" t="e">
        <v>#REF!</v>
      </c>
      <c r="K12" s="23" t="e">
        <v>#REF!</v>
      </c>
      <c r="L12" s="137" t="e">
        <v>#REF!</v>
      </c>
      <c r="M12" s="23" t="e">
        <v>#REF!</v>
      </c>
      <c r="N12" s="23" t="e">
        <v>#REF!</v>
      </c>
      <c r="O12" s="12"/>
      <c r="P12" s="158" t="e">
        <v>#REF!</v>
      </c>
      <c r="Q12" s="158" t="e">
        <v>#REF!</v>
      </c>
      <c r="R12" s="158" t="e">
        <v>#REF!</v>
      </c>
      <c r="S12" s="158" t="e">
        <v>#REF!</v>
      </c>
      <c r="T12" s="158" t="e">
        <v>#REF!</v>
      </c>
      <c r="U12" s="158" t="e">
        <v>#REF!</v>
      </c>
      <c r="V12" s="158" t="e">
        <v>#REF!</v>
      </c>
      <c r="W12" s="158" t="e">
        <v>#REF!</v>
      </c>
      <c r="X12" s="158" t="e">
        <v>#REF!</v>
      </c>
      <c r="Y12" s="158" t="e">
        <v>#REF!</v>
      </c>
      <c r="Z12" s="158" t="e">
        <v>#REF!</v>
      </c>
      <c r="AA12" s="158" t="e">
        <v>#REF!</v>
      </c>
    </row>
    <row r="13" spans="1:27" s="46" customFormat="1" ht="12.95" customHeight="1" x14ac:dyDescent="0.2">
      <c r="A13" s="110" t="s">
        <v>10</v>
      </c>
      <c r="B13" s="48"/>
      <c r="C13" s="140" t="e">
        <v>#REF!</v>
      </c>
      <c r="D13" s="24" t="e">
        <v>#REF!</v>
      </c>
      <c r="E13" s="140" t="e">
        <v>#REF!</v>
      </c>
      <c r="F13" s="24" t="e">
        <v>#REF!</v>
      </c>
      <c r="G13" s="24" t="e">
        <v>#REF!</v>
      </c>
      <c r="H13" s="156" t="e">
        <v>#REF!</v>
      </c>
      <c r="I13" s="73"/>
      <c r="J13" s="140" t="e">
        <v>#REF!</v>
      </c>
      <c r="K13" s="24" t="e">
        <v>#REF!</v>
      </c>
      <c r="L13" s="140" t="e">
        <v>#REF!</v>
      </c>
      <c r="M13" s="24" t="e">
        <v>#REF!</v>
      </c>
      <c r="N13" s="24" t="e">
        <v>#REF!</v>
      </c>
      <c r="O13" s="156" t="e">
        <v>#REF!</v>
      </c>
      <c r="P13" s="158" t="e">
        <v>#REF!</v>
      </c>
      <c r="Q13" s="158" t="e">
        <v>#REF!</v>
      </c>
      <c r="R13" s="158" t="e">
        <v>#REF!</v>
      </c>
      <c r="S13" s="158" t="e">
        <v>#REF!</v>
      </c>
      <c r="T13" s="158" t="e">
        <v>#REF!</v>
      </c>
      <c r="U13" s="158" t="e">
        <v>#REF!</v>
      </c>
      <c r="V13" s="158" t="e">
        <v>#REF!</v>
      </c>
      <c r="W13" s="158" t="e">
        <v>#REF!</v>
      </c>
      <c r="X13" s="158" t="e">
        <v>#REF!</v>
      </c>
      <c r="Y13" s="158" t="e">
        <v>#REF!</v>
      </c>
      <c r="Z13" s="158" t="e">
        <v>#REF!</v>
      </c>
      <c r="AA13" s="158" t="e">
        <v>#REF!</v>
      </c>
    </row>
    <row r="14" spans="1:27" s="34" customFormat="1" ht="12.95" customHeight="1" x14ac:dyDescent="0.2">
      <c r="A14" s="111" t="s">
        <v>4</v>
      </c>
      <c r="B14" s="33"/>
      <c r="C14" s="136" t="e">
        <v>#REF!</v>
      </c>
      <c r="D14" s="13" t="e">
        <v>#REF!</v>
      </c>
      <c r="E14" s="136" t="e">
        <v>#REF!</v>
      </c>
      <c r="F14" s="13" t="e">
        <v>#REF!</v>
      </c>
      <c r="G14" s="13" t="e">
        <v>#REF!</v>
      </c>
      <c r="H14" s="13"/>
      <c r="I14" s="73"/>
      <c r="J14" s="136" t="e">
        <v>#REF!</v>
      </c>
      <c r="K14" s="13" t="e">
        <v>#REF!</v>
      </c>
      <c r="L14" s="136" t="e">
        <v>#REF!</v>
      </c>
      <c r="M14" s="13" t="e">
        <v>#REF!</v>
      </c>
      <c r="N14" s="13" t="e">
        <v>#REF!</v>
      </c>
      <c r="O14" s="13"/>
      <c r="P14" s="158" t="e">
        <v>#REF!</v>
      </c>
      <c r="Q14" s="158" t="e">
        <v>#REF!</v>
      </c>
      <c r="R14" s="158" t="e">
        <v>#REF!</v>
      </c>
      <c r="S14" s="158" t="e">
        <v>#REF!</v>
      </c>
      <c r="T14" s="158" t="e">
        <v>#REF!</v>
      </c>
      <c r="U14" s="158" t="e">
        <v>#REF!</v>
      </c>
      <c r="V14" s="158" t="e">
        <v>#REF!</v>
      </c>
      <c r="W14" s="158" t="e">
        <v>#REF!</v>
      </c>
      <c r="X14" s="158" t="e">
        <v>#REF!</v>
      </c>
      <c r="Y14" s="158" t="e">
        <v>#REF!</v>
      </c>
      <c r="Z14" s="158" t="e">
        <v>#REF!</v>
      </c>
      <c r="AA14" s="158" t="e">
        <v>#REF!</v>
      </c>
    </row>
    <row r="15" spans="1:27" s="34" customFormat="1" ht="12.95" customHeight="1" x14ac:dyDescent="0.2">
      <c r="A15" s="112" t="s">
        <v>14</v>
      </c>
      <c r="B15" s="45"/>
      <c r="C15" s="144" t="e">
        <v>#REF!</v>
      </c>
      <c r="D15" s="22" t="e">
        <v>#REF!</v>
      </c>
      <c r="E15" s="144" t="e">
        <v>#REF!</v>
      </c>
      <c r="F15" s="22" t="e">
        <v>#REF!</v>
      </c>
      <c r="G15" s="22" t="e">
        <v>#REF!</v>
      </c>
      <c r="H15" s="157"/>
      <c r="I15" s="73"/>
      <c r="J15" s="144" t="e">
        <v>#REF!</v>
      </c>
      <c r="K15" s="22" t="e">
        <v>#REF!</v>
      </c>
      <c r="L15" s="144" t="e">
        <v>#REF!</v>
      </c>
      <c r="M15" s="22" t="e">
        <v>#REF!</v>
      </c>
      <c r="N15" s="22" t="e">
        <v>#REF!</v>
      </c>
      <c r="O15" s="157"/>
      <c r="P15" s="158" t="e">
        <v>#REF!</v>
      </c>
      <c r="Q15" s="158" t="e">
        <v>#REF!</v>
      </c>
      <c r="R15" s="158" t="e">
        <v>#REF!</v>
      </c>
      <c r="S15" s="158" t="e">
        <v>#REF!</v>
      </c>
      <c r="T15" s="158" t="e">
        <v>#REF!</v>
      </c>
      <c r="U15" s="158" t="e">
        <v>#REF!</v>
      </c>
      <c r="V15" s="158" t="e">
        <v>#REF!</v>
      </c>
      <c r="W15" s="158" t="e">
        <v>#REF!</v>
      </c>
      <c r="X15" s="158" t="e">
        <v>#REF!</v>
      </c>
      <c r="Y15" s="158" t="e">
        <v>#REF!</v>
      </c>
      <c r="Z15" s="158" t="e">
        <v>#REF!</v>
      </c>
      <c r="AA15" s="158" t="e">
        <v>#REF!</v>
      </c>
    </row>
    <row r="16" spans="1:27" s="34" customFormat="1" ht="12.95" customHeight="1" x14ac:dyDescent="0.2">
      <c r="A16" s="113" t="s">
        <v>18</v>
      </c>
      <c r="B16" s="45"/>
      <c r="C16" s="136" t="e">
        <v>#REF!</v>
      </c>
      <c r="D16" s="13" t="e">
        <v>#REF!</v>
      </c>
      <c r="E16" s="136" t="e">
        <v>#REF!</v>
      </c>
      <c r="F16" s="13" t="e">
        <v>#REF!</v>
      </c>
      <c r="G16" s="13" t="e">
        <v>#REF!</v>
      </c>
      <c r="H16" s="13" t="e">
        <v>#REF!</v>
      </c>
      <c r="I16" s="31"/>
      <c r="J16" s="136" t="e">
        <v>#REF!</v>
      </c>
      <c r="K16" s="13" t="e">
        <v>#REF!</v>
      </c>
      <c r="L16" s="136" t="e">
        <v>#REF!</v>
      </c>
      <c r="M16" s="13" t="e">
        <v>#REF!</v>
      </c>
      <c r="N16" s="13" t="e">
        <v>#REF!</v>
      </c>
      <c r="O16" s="13" t="e">
        <v>#REF!</v>
      </c>
      <c r="P16" s="158" t="e">
        <v>#REF!</v>
      </c>
      <c r="Q16" s="158" t="e">
        <v>#REF!</v>
      </c>
      <c r="R16" s="158" t="e">
        <v>#REF!</v>
      </c>
      <c r="S16" s="158" t="e">
        <v>#REF!</v>
      </c>
      <c r="T16" s="158" t="e">
        <v>#REF!</v>
      </c>
      <c r="U16" s="158" t="e">
        <v>#REF!</v>
      </c>
      <c r="V16" s="158" t="e">
        <v>#REF!</v>
      </c>
      <c r="W16" s="158" t="e">
        <v>#REF!</v>
      </c>
      <c r="X16" s="158" t="e">
        <v>#REF!</v>
      </c>
      <c r="Y16" s="158" t="e">
        <v>#REF!</v>
      </c>
      <c r="Z16" s="158" t="e">
        <v>#REF!</v>
      </c>
      <c r="AA16" s="158" t="e">
        <v>#REF!</v>
      </c>
    </row>
    <row r="17" spans="1:27" s="34" customFormat="1" ht="12.95" customHeight="1" thickBot="1" x14ac:dyDescent="0.25">
      <c r="A17" s="114" t="s">
        <v>5</v>
      </c>
      <c r="B17" s="65"/>
      <c r="C17" s="139" t="e">
        <v>#REF!</v>
      </c>
      <c r="D17" s="89" t="e">
        <v>#REF!</v>
      </c>
      <c r="E17" s="139" t="e">
        <v>#REF!</v>
      </c>
      <c r="F17" s="126" t="e">
        <v>#REF!</v>
      </c>
      <c r="G17" s="90" t="e">
        <v>#REF!</v>
      </c>
      <c r="H17" s="90"/>
      <c r="I17" s="68"/>
      <c r="J17" s="139" t="e">
        <v>#REF!</v>
      </c>
      <c r="K17" s="89" t="e">
        <v>#REF!</v>
      </c>
      <c r="L17" s="139" t="e">
        <v>#REF!</v>
      </c>
      <c r="M17" s="126" t="e">
        <v>#REF!</v>
      </c>
      <c r="N17" s="90" t="e">
        <v>#REF!</v>
      </c>
      <c r="O17" s="90"/>
      <c r="P17" s="158" t="e">
        <v>#REF!</v>
      </c>
      <c r="Q17" s="158" t="e">
        <v>#REF!</v>
      </c>
      <c r="R17" s="158" t="e">
        <v>#REF!</v>
      </c>
      <c r="S17" s="158" t="e">
        <v>#REF!</v>
      </c>
      <c r="T17" s="158" t="e">
        <v>#REF!</v>
      </c>
      <c r="U17" s="158" t="e">
        <v>#REF!</v>
      </c>
      <c r="V17" s="158" t="e">
        <v>#REF!</v>
      </c>
      <c r="W17" s="158" t="e">
        <v>#REF!</v>
      </c>
      <c r="X17" s="158" t="e">
        <v>#REF!</v>
      </c>
      <c r="Y17" s="158" t="e">
        <v>#REF!</v>
      </c>
      <c r="Z17" s="158" t="e">
        <v>#REF!</v>
      </c>
      <c r="AA17" s="158" t="e">
        <v>#REF!</v>
      </c>
    </row>
    <row r="18" spans="1:27" s="34" customFormat="1" ht="11.1" customHeight="1" x14ac:dyDescent="0.2">
      <c r="A18" s="115"/>
      <c r="B18" s="45"/>
      <c r="C18" s="91"/>
      <c r="D18" s="19"/>
      <c r="E18" s="91"/>
      <c r="F18" s="20"/>
      <c r="G18" s="92"/>
      <c r="H18" s="92"/>
      <c r="I18" s="45"/>
      <c r="J18" s="83"/>
      <c r="K18" s="63"/>
      <c r="L18" s="83"/>
      <c r="M18" s="84"/>
      <c r="N18" s="85"/>
      <c r="O18" s="85"/>
      <c r="P18" s="158" t="e">
        <v>#REF!</v>
      </c>
      <c r="Q18" s="158" t="e">
        <v>#REF!</v>
      </c>
      <c r="R18" s="158" t="e">
        <v>#REF!</v>
      </c>
      <c r="S18" s="158" t="e">
        <v>#REF!</v>
      </c>
      <c r="T18" s="158" t="e">
        <v>#REF!</v>
      </c>
      <c r="U18" s="158" t="e">
        <v>#REF!</v>
      </c>
      <c r="V18" s="158" t="e">
        <v>#REF!</v>
      </c>
      <c r="W18" s="158" t="e">
        <v>#REF!</v>
      </c>
      <c r="X18" s="158" t="e">
        <v>#REF!</v>
      </c>
      <c r="Y18" s="158" t="e">
        <v>#REF!</v>
      </c>
      <c r="Z18" s="158" t="e">
        <v>#REF!</v>
      </c>
      <c r="AA18" s="158" t="e">
        <v>#REF!</v>
      </c>
    </row>
    <row r="19" spans="1:27" s="34" customFormat="1" ht="15" customHeight="1" x14ac:dyDescent="0.2">
      <c r="A19" s="79" t="s">
        <v>12</v>
      </c>
      <c r="B19" s="26"/>
      <c r="C19" s="81"/>
      <c r="D19" s="81"/>
      <c r="E19" s="81"/>
      <c r="F19" s="64"/>
      <c r="G19" s="64"/>
      <c r="H19" s="64"/>
      <c r="I19" s="49"/>
      <c r="J19" s="86"/>
      <c r="K19" s="86"/>
      <c r="L19" s="87"/>
      <c r="M19" s="88"/>
      <c r="N19" s="88"/>
      <c r="O19" s="88"/>
      <c r="P19" s="158" t="e">
        <v>#REF!</v>
      </c>
      <c r="Q19" s="158" t="e">
        <v>#REF!</v>
      </c>
      <c r="R19" s="158" t="e">
        <v>#REF!</v>
      </c>
      <c r="S19" s="158" t="e">
        <v>#REF!</v>
      </c>
      <c r="T19" s="158" t="e">
        <v>#REF!</v>
      </c>
      <c r="U19" s="158" t="e">
        <v>#REF!</v>
      </c>
      <c r="V19" s="158" t="e">
        <v>#REF!</v>
      </c>
      <c r="W19" s="158" t="e">
        <v>#REF!</v>
      </c>
      <c r="X19" s="158" t="e">
        <v>#REF!</v>
      </c>
      <c r="Y19" s="158" t="e">
        <v>#REF!</v>
      </c>
      <c r="Z19" s="158" t="e">
        <v>#REF!</v>
      </c>
      <c r="AA19" s="158" t="e">
        <v>#REF!</v>
      </c>
    </row>
    <row r="20" spans="1:27" s="34" customFormat="1" ht="12.95" customHeight="1" x14ac:dyDescent="0.2">
      <c r="A20" s="125" t="s">
        <v>13</v>
      </c>
      <c r="B20" s="69"/>
      <c r="C20" s="148" t="e">
        <v>#REF!</v>
      </c>
      <c r="D20" s="149"/>
      <c r="E20" s="148" t="e">
        <v>#REF!</v>
      </c>
      <c r="F20" s="150"/>
      <c r="G20" s="151" t="e">
        <v>#REF!</v>
      </c>
      <c r="H20" s="151"/>
      <c r="I20" s="70"/>
      <c r="J20" s="96" t="e">
        <v>#REF!</v>
      </c>
      <c r="K20" s="120"/>
      <c r="L20" s="96" t="e">
        <v>#REF!</v>
      </c>
      <c r="M20" s="93"/>
      <c r="N20" s="98" t="e">
        <v>#REF!</v>
      </c>
      <c r="O20" s="121"/>
      <c r="P20" s="158" t="e">
        <v>#REF!</v>
      </c>
      <c r="Q20" s="158" t="e">
        <v>#REF!</v>
      </c>
      <c r="R20" s="158" t="e">
        <v>#REF!</v>
      </c>
      <c r="S20" s="158" t="e">
        <v>#REF!</v>
      </c>
      <c r="T20" s="158" t="e">
        <v>#REF!</v>
      </c>
      <c r="U20" s="158" t="e">
        <v>#REF!</v>
      </c>
      <c r="V20" s="158" t="e">
        <v>#REF!</v>
      </c>
      <c r="W20" s="158" t="e">
        <v>#REF!</v>
      </c>
      <c r="X20" s="158" t="e">
        <v>#REF!</v>
      </c>
      <c r="Y20" s="158" t="e">
        <v>#REF!</v>
      </c>
      <c r="Z20" s="158" t="e">
        <v>#REF!</v>
      </c>
      <c r="AA20" s="158" t="e">
        <v>#REF!</v>
      </c>
    </row>
    <row r="21" spans="1:27" s="34" customFormat="1" ht="12.95" customHeight="1" x14ac:dyDescent="0.2">
      <c r="A21" s="116" t="s">
        <v>16</v>
      </c>
      <c r="B21" s="71"/>
      <c r="C21" s="127"/>
      <c r="D21" s="94"/>
      <c r="E21" s="127"/>
      <c r="F21" s="94"/>
      <c r="G21" s="95">
        <v>13.537117903930129</v>
      </c>
      <c r="H21" s="95"/>
      <c r="I21" s="46"/>
      <c r="J21" s="128"/>
      <c r="K21" s="128"/>
      <c r="L21" s="128"/>
      <c r="M21" s="128"/>
      <c r="N21" s="128"/>
      <c r="O21" s="128"/>
      <c r="P21" s="158" t="e">
        <v>#REF!</v>
      </c>
      <c r="Q21" s="158" t="e">
        <v>#REF!</v>
      </c>
      <c r="R21" s="158" t="e">
        <v>#REF!</v>
      </c>
      <c r="S21" s="158" t="e">
        <v>#REF!</v>
      </c>
      <c r="T21" s="158" t="e">
        <v>#REF!</v>
      </c>
      <c r="U21" s="158" t="e">
        <v>#REF!</v>
      </c>
      <c r="V21" s="158" t="e">
        <v>#REF!</v>
      </c>
      <c r="W21" s="158" t="e">
        <v>#REF!</v>
      </c>
      <c r="X21" s="158" t="e">
        <v>#REF!</v>
      </c>
      <c r="Y21" s="158" t="e">
        <v>#REF!</v>
      </c>
      <c r="Z21" s="158" t="e">
        <v>#REF!</v>
      </c>
      <c r="AA21" s="158" t="e">
        <v>#REF!</v>
      </c>
    </row>
    <row r="22" spans="1:27" s="34" customFormat="1" ht="12.95" customHeight="1" x14ac:dyDescent="0.2">
      <c r="A22" s="122" t="s">
        <v>22</v>
      </c>
      <c r="B22" s="71"/>
      <c r="C22" s="96" t="e">
        <v>#REF!</v>
      </c>
      <c r="D22" s="97"/>
      <c r="E22" s="96" t="e">
        <v>#REF!</v>
      </c>
      <c r="F22" s="97"/>
      <c r="G22" s="98" t="e">
        <v>#REF!</v>
      </c>
      <c r="H22" s="98"/>
      <c r="I22" s="46"/>
      <c r="J22" s="146"/>
      <c r="K22" s="94"/>
      <c r="L22" s="146"/>
      <c r="M22" s="94"/>
      <c r="N22" s="100"/>
      <c r="O22" s="100"/>
      <c r="P22" s="158" t="e">
        <v>#REF!</v>
      </c>
      <c r="Q22" s="158" t="e">
        <v>#REF!</v>
      </c>
      <c r="R22" s="158" t="e">
        <v>#REF!</v>
      </c>
      <c r="S22" s="158" t="e">
        <v>#REF!</v>
      </c>
      <c r="T22" s="158" t="e">
        <v>#REF!</v>
      </c>
      <c r="U22" s="158" t="e">
        <v>#REF!</v>
      </c>
      <c r="V22" s="158" t="e">
        <v>#REF!</v>
      </c>
      <c r="W22" s="158" t="e">
        <v>#REF!</v>
      </c>
      <c r="X22" s="158" t="e">
        <v>#REF!</v>
      </c>
      <c r="Y22" s="158" t="e">
        <v>#REF!</v>
      </c>
      <c r="Z22" s="158" t="e">
        <v>#REF!</v>
      </c>
      <c r="AA22" s="158" t="e">
        <v>#REF!</v>
      </c>
    </row>
    <row r="23" spans="1:27" s="34" customFormat="1" x14ac:dyDescent="0.2">
      <c r="A23" s="123" t="s">
        <v>20</v>
      </c>
      <c r="B23" s="71"/>
      <c r="C23" s="141" t="e">
        <v>#REF!</v>
      </c>
      <c r="D23" s="99"/>
      <c r="E23" s="141" t="e">
        <v>#REF!</v>
      </c>
      <c r="F23" s="99"/>
      <c r="G23" s="100" t="e">
        <v>#REF!</v>
      </c>
      <c r="H23" s="100"/>
      <c r="I23" s="46"/>
      <c r="J23" s="141"/>
      <c r="K23" s="99"/>
      <c r="L23" s="141"/>
      <c r="M23" s="99"/>
      <c r="N23" s="100"/>
      <c r="O23" s="100"/>
      <c r="P23" s="158" t="e">
        <v>#REF!</v>
      </c>
      <c r="Q23" s="158" t="e">
        <v>#REF!</v>
      </c>
      <c r="R23" s="158" t="e">
        <v>#REF!</v>
      </c>
      <c r="S23" s="158" t="e">
        <v>#REF!</v>
      </c>
      <c r="T23" s="158" t="e">
        <v>#REF!</v>
      </c>
      <c r="U23" s="158" t="e">
        <v>#REF!</v>
      </c>
      <c r="V23" s="158" t="e">
        <v>#REF!</v>
      </c>
      <c r="W23" s="158" t="e">
        <v>#REF!</v>
      </c>
      <c r="X23" s="158" t="e">
        <v>#REF!</v>
      </c>
      <c r="Y23" s="158" t="e">
        <v>#REF!</v>
      </c>
      <c r="Z23" s="158" t="e">
        <v>#REF!</v>
      </c>
      <c r="AA23" s="158" t="e">
        <v>#REF!</v>
      </c>
    </row>
    <row r="24" spans="1:27" s="34" customFormat="1" ht="12.95" customHeight="1" x14ac:dyDescent="0.2">
      <c r="A24" s="122" t="s">
        <v>21</v>
      </c>
      <c r="B24" s="71"/>
      <c r="C24" s="96" t="e">
        <v>#REF!</v>
      </c>
      <c r="D24" s="97"/>
      <c r="E24" s="96" t="e">
        <v>#REF!</v>
      </c>
      <c r="F24" s="97"/>
      <c r="G24" s="98" t="e">
        <v>#REF!</v>
      </c>
      <c r="H24" s="98"/>
      <c r="I24" s="70"/>
      <c r="J24" s="146"/>
      <c r="K24" s="94"/>
      <c r="L24" s="146"/>
      <c r="M24" s="94"/>
      <c r="N24" s="100"/>
      <c r="O24" s="100"/>
      <c r="P24" s="158" t="e">
        <v>#REF!</v>
      </c>
      <c r="Q24" s="158" t="e">
        <v>#REF!</v>
      </c>
      <c r="R24" s="158" t="e">
        <v>#REF!</v>
      </c>
      <c r="S24" s="158" t="e">
        <v>#REF!</v>
      </c>
      <c r="T24" s="158" t="e">
        <v>#REF!</v>
      </c>
      <c r="U24" s="158" t="e">
        <v>#REF!</v>
      </c>
      <c r="V24" s="158" t="e">
        <v>#REF!</v>
      </c>
      <c r="W24" s="158" t="e">
        <v>#REF!</v>
      </c>
      <c r="X24" s="158" t="e">
        <v>#REF!</v>
      </c>
      <c r="Y24" s="158" t="e">
        <v>#REF!</v>
      </c>
      <c r="Z24" s="158" t="e">
        <v>#REF!</v>
      </c>
      <c r="AA24" s="158" t="e">
        <v>#REF!</v>
      </c>
    </row>
    <row r="25" spans="1:27" s="34" customFormat="1" ht="12.95" customHeight="1" x14ac:dyDescent="0.2">
      <c r="A25" s="116"/>
      <c r="B25" s="71"/>
      <c r="C25" s="141"/>
      <c r="D25" s="101"/>
      <c r="E25" s="141"/>
      <c r="F25" s="102"/>
      <c r="G25" s="52"/>
      <c r="H25" s="52"/>
      <c r="I25" s="70"/>
      <c r="J25" s="128"/>
      <c r="K25" s="128"/>
      <c r="L25" s="128"/>
      <c r="M25" s="128"/>
      <c r="N25" s="128"/>
      <c r="O25" s="128"/>
      <c r="P25" s="158" t="e">
        <v>#REF!</v>
      </c>
      <c r="Q25" s="158" t="e">
        <v>#REF!</v>
      </c>
      <c r="R25" s="158" t="e">
        <v>#REF!</v>
      </c>
      <c r="S25" s="158" t="e">
        <v>#REF!</v>
      </c>
      <c r="T25" s="158" t="e">
        <v>#REF!</v>
      </c>
      <c r="U25" s="158" t="e">
        <v>#REF!</v>
      </c>
      <c r="V25" s="158" t="e">
        <v>#REF!</v>
      </c>
      <c r="W25" s="158" t="e">
        <v>#REF!</v>
      </c>
      <c r="X25" s="158" t="e">
        <v>#REF!</v>
      </c>
      <c r="Y25" s="158" t="e">
        <v>#REF!</v>
      </c>
      <c r="Z25" s="158" t="e">
        <v>#REF!</v>
      </c>
      <c r="AA25" s="158" t="e">
        <v>#REF!</v>
      </c>
    </row>
    <row r="26" spans="1:27" s="34" customFormat="1" ht="12.95" customHeight="1" x14ac:dyDescent="0.2">
      <c r="A26" s="117" t="s">
        <v>31</v>
      </c>
      <c r="B26" s="69"/>
      <c r="C26" s="145"/>
      <c r="D26" s="103"/>
      <c r="E26" s="145"/>
      <c r="F26" s="103"/>
      <c r="G26" s="104"/>
      <c r="H26" s="104"/>
      <c r="I26" s="70"/>
      <c r="J26" s="128"/>
      <c r="K26" s="128"/>
      <c r="L26" s="128"/>
      <c r="M26" s="128"/>
      <c r="N26" s="128"/>
      <c r="O26" s="128"/>
      <c r="P26" s="158" t="e">
        <v>#REF!</v>
      </c>
      <c r="Q26" s="158" t="e">
        <v>#REF!</v>
      </c>
      <c r="R26" s="158" t="e">
        <v>#REF!</v>
      </c>
      <c r="S26" s="158" t="e">
        <v>#REF!</v>
      </c>
      <c r="T26" s="158" t="e">
        <v>#REF!</v>
      </c>
      <c r="U26" s="158" t="e">
        <v>#REF!</v>
      </c>
      <c r="V26" s="158" t="e">
        <v>#REF!</v>
      </c>
      <c r="W26" s="158" t="e">
        <v>#REF!</v>
      </c>
      <c r="X26" s="158" t="e">
        <v>#REF!</v>
      </c>
      <c r="Y26" s="158" t="e">
        <v>#REF!</v>
      </c>
      <c r="Z26" s="158" t="e">
        <v>#REF!</v>
      </c>
      <c r="AA26" s="158" t="e">
        <v>#REF!</v>
      </c>
    </row>
    <row r="27" spans="1:27" s="34" customFormat="1" ht="12.95" customHeight="1" x14ac:dyDescent="0.2">
      <c r="A27" s="122" t="s">
        <v>25</v>
      </c>
      <c r="B27" s="69"/>
      <c r="C27" s="16" t="e">
        <v>#REF!</v>
      </c>
      <c r="D27" s="13"/>
      <c r="E27" s="16" t="e">
        <v>#REF!</v>
      </c>
      <c r="F27" s="13"/>
      <c r="G27" s="13" t="e">
        <v>#REF!</v>
      </c>
      <c r="H27" s="13"/>
      <c r="I27" s="70"/>
      <c r="J27" s="16" t="e">
        <v>#REF!</v>
      </c>
      <c r="K27" s="13"/>
      <c r="L27" s="16" t="e">
        <v>#REF!</v>
      </c>
      <c r="M27" s="13"/>
      <c r="N27" s="13" t="e">
        <v>#REF!</v>
      </c>
      <c r="O27" s="13"/>
      <c r="P27" s="158" t="e">
        <v>#REF!</v>
      </c>
      <c r="Q27" s="158" t="e">
        <v>#REF!</v>
      </c>
      <c r="R27" s="158" t="e">
        <v>#REF!</v>
      </c>
      <c r="S27" s="158" t="e">
        <v>#REF!</v>
      </c>
      <c r="T27" s="158" t="e">
        <v>#REF!</v>
      </c>
      <c r="U27" s="158" t="e">
        <v>#REF!</v>
      </c>
      <c r="V27" s="158" t="e">
        <v>#REF!</v>
      </c>
      <c r="W27" s="158" t="e">
        <v>#REF!</v>
      </c>
      <c r="X27" s="158" t="e">
        <v>#REF!</v>
      </c>
      <c r="Y27" s="158" t="e">
        <v>#REF!</v>
      </c>
      <c r="Z27" s="158" t="e">
        <v>#REF!</v>
      </c>
      <c r="AA27" s="158" t="e">
        <v>#REF!</v>
      </c>
    </row>
    <row r="28" spans="1:27" s="34" customFormat="1" ht="12.95" customHeight="1" x14ac:dyDescent="0.2">
      <c r="A28" s="123" t="s">
        <v>27</v>
      </c>
      <c r="B28" s="71"/>
      <c r="C28" s="142" t="e">
        <v>#REF!</v>
      </c>
      <c r="D28" s="52"/>
      <c r="E28" s="142" t="e">
        <v>#REF!</v>
      </c>
      <c r="F28" s="52"/>
      <c r="G28" s="52" t="e">
        <v>#REF!</v>
      </c>
      <c r="H28" s="52"/>
      <c r="I28" s="70"/>
      <c r="J28" s="142" t="e">
        <v>#REF!</v>
      </c>
      <c r="K28" s="52"/>
      <c r="L28" s="142" t="e">
        <v>#REF!</v>
      </c>
      <c r="M28" s="52"/>
      <c r="N28" s="52" t="e">
        <v>#REF!</v>
      </c>
      <c r="O28" s="52"/>
      <c r="P28" s="158" t="e">
        <v>#REF!</v>
      </c>
      <c r="Q28" s="158" t="e">
        <v>#REF!</v>
      </c>
      <c r="R28" s="158" t="e">
        <v>#REF!</v>
      </c>
      <c r="S28" s="158" t="e">
        <v>#REF!</v>
      </c>
      <c r="T28" s="158" t="e">
        <v>#REF!</v>
      </c>
      <c r="U28" s="158" t="e">
        <v>#REF!</v>
      </c>
      <c r="V28" s="158" t="e">
        <v>#REF!</v>
      </c>
      <c r="W28" s="158" t="e">
        <v>#REF!</v>
      </c>
      <c r="X28" s="158" t="e">
        <v>#REF!</v>
      </c>
      <c r="Y28" s="158" t="e">
        <v>#REF!</v>
      </c>
      <c r="Z28" s="158" t="e">
        <v>#REF!</v>
      </c>
      <c r="AA28" s="158" t="e">
        <v>#REF!</v>
      </c>
    </row>
    <row r="29" spans="1:27" s="34" customFormat="1" ht="12.95" customHeight="1" thickBot="1" x14ac:dyDescent="0.25">
      <c r="A29" s="124" t="s">
        <v>26</v>
      </c>
      <c r="B29" s="80"/>
      <c r="C29" s="143" t="e">
        <v>#REF!</v>
      </c>
      <c r="D29" s="25"/>
      <c r="E29" s="143" t="e">
        <v>#REF!</v>
      </c>
      <c r="F29" s="25"/>
      <c r="G29" s="25" t="e">
        <v>#REF!</v>
      </c>
      <c r="H29" s="13"/>
      <c r="I29" s="70"/>
      <c r="J29" s="143" t="e">
        <v>#REF!</v>
      </c>
      <c r="K29" s="25"/>
      <c r="L29" s="143" t="e">
        <v>#REF!</v>
      </c>
      <c r="M29" s="25"/>
      <c r="N29" s="25" t="e">
        <v>#REF!</v>
      </c>
      <c r="O29" s="13"/>
      <c r="P29" s="158" t="e">
        <v>#REF!</v>
      </c>
      <c r="Q29" s="158" t="e">
        <v>#REF!</v>
      </c>
      <c r="R29" s="158" t="e">
        <v>#REF!</v>
      </c>
      <c r="S29" s="158" t="e">
        <v>#REF!</v>
      </c>
      <c r="T29" s="158" t="e">
        <v>#REF!</v>
      </c>
      <c r="U29" s="158" t="e">
        <v>#REF!</v>
      </c>
      <c r="V29" s="158" t="e">
        <v>#REF!</v>
      </c>
      <c r="W29" s="158" t="e">
        <v>#REF!</v>
      </c>
      <c r="X29" s="158" t="e">
        <v>#REF!</v>
      </c>
      <c r="Y29" s="158" t="e">
        <v>#REF!</v>
      </c>
      <c r="Z29" s="158" t="e">
        <v>#REF!</v>
      </c>
      <c r="AA29" s="158" t="e">
        <v>#REF!</v>
      </c>
    </row>
    <row r="30" spans="1:27" s="47" customFormat="1" ht="11.1" customHeight="1" x14ac:dyDescent="0.2">
      <c r="A30" s="53"/>
      <c r="B30" s="33"/>
      <c r="C30" s="32"/>
      <c r="D30" s="32"/>
      <c r="E30" s="50"/>
      <c r="F30" s="50"/>
      <c r="G30" s="50"/>
      <c r="H30" s="50"/>
      <c r="I30" s="50"/>
      <c r="J30" s="128"/>
      <c r="K30" s="128"/>
      <c r="L30" s="128"/>
      <c r="M30" s="128"/>
      <c r="N30" s="128"/>
      <c r="O30" s="128"/>
      <c r="P30" s="46"/>
      <c r="Q30" s="46"/>
      <c r="R30" s="46"/>
    </row>
    <row r="31" spans="1:27" s="34" customFormat="1" ht="11.1" customHeight="1" x14ac:dyDescent="0.2">
      <c r="A31" s="118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 spans="1:27" s="34" customFormat="1" ht="14.25" customHeight="1" x14ac:dyDescent="0.2">
      <c r="A32" s="734" t="s">
        <v>35</v>
      </c>
      <c r="B32" s="734"/>
      <c r="C32" s="734"/>
      <c r="D32" s="734"/>
      <c r="E32" s="734"/>
      <c r="F32" s="734"/>
      <c r="G32" s="734"/>
      <c r="H32" s="734"/>
      <c r="I32" s="734"/>
      <c r="J32" s="734"/>
      <c r="K32" s="734"/>
      <c r="L32" s="734"/>
      <c r="M32" s="734"/>
      <c r="N32" s="734"/>
      <c r="O32" s="155"/>
    </row>
    <row r="33" spans="1:19" s="34" customFormat="1" ht="11.1" customHeight="1" x14ac:dyDescent="0.2">
      <c r="A33" s="732" t="s">
        <v>32</v>
      </c>
      <c r="B33" s="732"/>
      <c r="C33" s="732"/>
      <c r="D33" s="732"/>
      <c r="E33" s="732"/>
      <c r="F33" s="732"/>
      <c r="G33" s="732"/>
      <c r="H33" s="732"/>
      <c r="I33" s="732"/>
      <c r="J33" s="732"/>
      <c r="K33" s="732"/>
      <c r="L33" s="732"/>
      <c r="M33" s="732"/>
      <c r="N33" s="732"/>
    </row>
    <row r="34" spans="1:19" s="34" customFormat="1" ht="11.1" customHeight="1" x14ac:dyDescent="0.2">
      <c r="A34" s="119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159" t="e">
        <f>+SUM(C10:C12)</f>
        <v>#REF!</v>
      </c>
      <c r="Q34" s="160"/>
      <c r="R34" s="159" t="e">
        <f>+SUM(E10:E12)</f>
        <v>#REF!</v>
      </c>
      <c r="S34" s="161" t="e">
        <f>+P34/R34-1</f>
        <v>#REF!</v>
      </c>
    </row>
    <row r="35" spans="1:19" s="34" customFormat="1" ht="11.1" customHeight="1" x14ac:dyDescent="0.2">
      <c r="A35" s="54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9" x14ac:dyDescent="0.2">
      <c r="B36" s="28"/>
      <c r="F36" s="28"/>
      <c r="J36" s="66"/>
      <c r="K36" s="40"/>
      <c r="L36" s="29"/>
    </row>
    <row r="37" spans="1:19" x14ac:dyDescent="0.2">
      <c r="B37" s="28"/>
      <c r="F37" s="28"/>
      <c r="M37" s="67"/>
      <c r="N37" s="67"/>
      <c r="O37" s="67"/>
    </row>
  </sheetData>
  <mergeCells count="7">
    <mergeCell ref="A1:N1"/>
    <mergeCell ref="A2:N2"/>
    <mergeCell ref="A33:N33"/>
    <mergeCell ref="A3:O3"/>
    <mergeCell ref="A32:N32"/>
    <mergeCell ref="J5:N5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5"/>
  <sheetViews>
    <sheetView showGridLines="0" zoomScaleNormal="100" zoomScaleSheetLayoutView="100" workbookViewId="0">
      <selection sqref="A1:O1"/>
    </sheetView>
  </sheetViews>
  <sheetFormatPr baseColWidth="10" defaultColWidth="9.85546875" defaultRowHeight="15.75" x14ac:dyDescent="0.2"/>
  <cols>
    <col min="1" max="1" width="42" style="60" customWidth="1"/>
    <col min="2" max="2" width="1.7109375" style="30" customWidth="1"/>
    <col min="3" max="5" width="7.7109375" style="61" customWidth="1"/>
    <col min="6" max="6" width="7.7109375" style="62" customWidth="1"/>
    <col min="7" max="7" width="11.140625" style="61" customWidth="1"/>
    <col min="8" max="8" width="12.5703125" style="61" customWidth="1"/>
    <col min="9" max="9" width="2.7109375" style="60" customWidth="1"/>
    <col min="10" max="14" width="8.7109375" style="60" customWidth="1"/>
    <col min="15" max="15" width="12.140625" style="60" customWidth="1"/>
    <col min="16" max="16384" width="9.85546875" style="60"/>
  </cols>
  <sheetData>
    <row r="1" spans="1:16" s="3" customFormat="1" ht="12" customHeight="1" x14ac:dyDescent="0.2">
      <c r="A1" s="738" t="s">
        <v>75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</row>
    <row r="2" spans="1:16" s="3" customFormat="1" ht="15.75" customHeight="1" x14ac:dyDescent="0.3">
      <c r="A2" s="739" t="s">
        <v>88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685"/>
    </row>
    <row r="3" spans="1:16" s="3" customFormat="1" ht="11.1" customHeight="1" x14ac:dyDescent="0.2">
      <c r="A3" s="737" t="s">
        <v>90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  <c r="N3" s="737"/>
      <c r="O3" s="737"/>
      <c r="P3" s="691"/>
    </row>
    <row r="4" spans="1:16" s="3" customFormat="1" ht="10.5" customHeight="1" x14ac:dyDescent="0.2">
      <c r="A4" s="6"/>
      <c r="B4" s="2"/>
      <c r="C4" s="4"/>
      <c r="D4" s="4"/>
      <c r="E4" s="4"/>
      <c r="F4" s="5"/>
      <c r="G4" s="4"/>
      <c r="H4" s="4"/>
      <c r="J4" s="682"/>
      <c r="K4" s="682"/>
      <c r="L4" s="683"/>
    </row>
    <row r="5" spans="1:16" s="3" customFormat="1" ht="15" customHeight="1" x14ac:dyDescent="0.3">
      <c r="A5" s="7"/>
      <c r="B5" s="8"/>
      <c r="C5" s="736" t="s">
        <v>223</v>
      </c>
      <c r="D5" s="736"/>
      <c r="E5" s="736"/>
      <c r="F5" s="736"/>
      <c r="G5" s="736"/>
      <c r="H5" s="736"/>
      <c r="J5" s="736" t="s">
        <v>224</v>
      </c>
      <c r="K5" s="736"/>
      <c r="L5" s="736"/>
      <c r="M5" s="736"/>
      <c r="N5" s="736"/>
      <c r="O5" s="736"/>
    </row>
    <row r="6" spans="1:16" s="3" customFormat="1" ht="30.95" customHeight="1" x14ac:dyDescent="0.2">
      <c r="A6" s="21"/>
      <c r="B6" s="9"/>
      <c r="C6" s="453">
        <v>2023</v>
      </c>
      <c r="D6" s="453" t="s">
        <v>81</v>
      </c>
      <c r="E6" s="453">
        <v>2022</v>
      </c>
      <c r="F6" s="453" t="s">
        <v>81</v>
      </c>
      <c r="G6" s="454" t="s">
        <v>134</v>
      </c>
      <c r="H6" s="454" t="s">
        <v>196</v>
      </c>
      <c r="J6" s="453">
        <v>2023</v>
      </c>
      <c r="K6" s="453" t="s">
        <v>81</v>
      </c>
      <c r="L6" s="453">
        <v>2022</v>
      </c>
      <c r="M6" s="453" t="s">
        <v>81</v>
      </c>
      <c r="N6" s="454" t="s">
        <v>134</v>
      </c>
      <c r="O6" s="454" t="s">
        <v>196</v>
      </c>
    </row>
    <row r="7" spans="1:16" s="3" customFormat="1" ht="15" customHeight="1" x14ac:dyDescent="0.2">
      <c r="A7" s="357" t="s">
        <v>115</v>
      </c>
      <c r="B7" s="69"/>
      <c r="C7" s="358">
        <v>6048.5810992179704</v>
      </c>
      <c r="D7" s="473"/>
      <c r="E7" s="358">
        <v>5507.2959693870271</v>
      </c>
      <c r="F7" s="473"/>
      <c r="G7" s="476">
        <v>9.8285099046744984E-2</v>
      </c>
      <c r="H7" s="278">
        <v>9.8290931606278775E-2</v>
      </c>
      <c r="J7" s="358">
        <v>17548.661785141325</v>
      </c>
      <c r="K7" s="473"/>
      <c r="L7" s="358">
        <v>16327.350376489107</v>
      </c>
      <c r="M7" s="473"/>
      <c r="N7" s="476">
        <v>7.4801567951335857E-2</v>
      </c>
      <c r="O7" s="278">
        <v>7.3530551853435044E-2</v>
      </c>
    </row>
    <row r="8" spans="1:16" s="3" customFormat="1" ht="15" customHeight="1" x14ac:dyDescent="0.2">
      <c r="A8" s="477" t="s">
        <v>118</v>
      </c>
      <c r="B8" s="69"/>
      <c r="C8" s="479">
        <v>1033.0737780018026</v>
      </c>
      <c r="D8" s="478"/>
      <c r="E8" s="479">
        <v>925.82722743769727</v>
      </c>
      <c r="F8" s="358"/>
      <c r="G8" s="480">
        <v>0.11583862235389097</v>
      </c>
      <c r="H8" s="480">
        <v>0.11588553289264625</v>
      </c>
      <c r="J8" s="479">
        <v>2991.5929236645397</v>
      </c>
      <c r="K8" s="478"/>
      <c r="L8" s="479">
        <v>2759.8846775998677</v>
      </c>
      <c r="M8" s="358"/>
      <c r="N8" s="480">
        <v>8.3955771031047899E-2</v>
      </c>
      <c r="O8" s="480">
        <v>8.2660839361061722E-2</v>
      </c>
    </row>
    <row r="9" spans="1:16" s="3" customFormat="1" ht="15" customHeight="1" thickBot="1" x14ac:dyDescent="0.25">
      <c r="A9" s="17" t="s">
        <v>64</v>
      </c>
      <c r="B9" s="69"/>
      <c r="C9" s="474">
        <v>58.867340069064042</v>
      </c>
      <c r="D9" s="359"/>
      <c r="E9" s="474">
        <v>60.153154235246753</v>
      </c>
      <c r="F9" s="475"/>
      <c r="G9" s="278">
        <v>-2.1375673188377631E-2</v>
      </c>
      <c r="H9" s="278"/>
      <c r="J9" s="474">
        <v>58.719632545931553</v>
      </c>
      <c r="K9" s="359"/>
      <c r="L9" s="474">
        <v>58.649429637235492</v>
      </c>
      <c r="M9" s="475"/>
      <c r="N9" s="278">
        <v>1.1969921810031092E-3</v>
      </c>
      <c r="O9" s="278"/>
    </row>
    <row r="10" spans="1:16" s="3" customFormat="1" ht="15" customHeight="1" x14ac:dyDescent="0.2">
      <c r="A10" s="484" t="s">
        <v>92</v>
      </c>
      <c r="B10" s="69"/>
      <c r="C10" s="485">
        <v>62611.955390134055</v>
      </c>
      <c r="D10" s="486"/>
      <c r="E10" s="485">
        <v>57016.624307711223</v>
      </c>
      <c r="F10" s="486"/>
      <c r="G10" s="487">
        <v>9.8135081660141177E-2</v>
      </c>
      <c r="H10" s="487"/>
      <c r="J10" s="485">
        <v>180780.43352547151</v>
      </c>
      <c r="K10" s="486"/>
      <c r="L10" s="485">
        <v>165723.14512468062</v>
      </c>
      <c r="M10" s="486"/>
      <c r="N10" s="487">
        <v>9.085808979465515E-2</v>
      </c>
      <c r="O10" s="487"/>
    </row>
    <row r="11" spans="1:16" s="3" customFormat="1" ht="15" customHeight="1" thickBot="1" x14ac:dyDescent="0.25">
      <c r="A11" s="457" t="s">
        <v>93</v>
      </c>
      <c r="B11" s="69"/>
      <c r="C11" s="456">
        <v>241.05546129799731</v>
      </c>
      <c r="D11" s="361"/>
      <c r="E11" s="456">
        <v>76.863020015290644</v>
      </c>
      <c r="F11" s="358"/>
      <c r="G11" s="278">
        <v>2.1361695292488281</v>
      </c>
      <c r="H11" s="358"/>
      <c r="J11" s="456">
        <v>595.71430114664042</v>
      </c>
      <c r="K11" s="361"/>
      <c r="L11" s="456">
        <v>318.89388987057134</v>
      </c>
      <c r="M11" s="358"/>
      <c r="N11" s="278">
        <v>0.86806433133109406</v>
      </c>
      <c r="O11" s="358"/>
    </row>
    <row r="12" spans="1:16" s="3" customFormat="1" ht="15" customHeight="1" thickBot="1" x14ac:dyDescent="0.25">
      <c r="A12" s="357" t="s">
        <v>119</v>
      </c>
      <c r="B12" s="69"/>
      <c r="C12" s="482">
        <v>62853.010851432038</v>
      </c>
      <c r="D12" s="458">
        <v>1</v>
      </c>
      <c r="E12" s="482">
        <v>57093.487327726507</v>
      </c>
      <c r="F12" s="458">
        <v>1</v>
      </c>
      <c r="G12" s="458">
        <v>0.10087881811536348</v>
      </c>
      <c r="H12" s="483">
        <v>0.19240216615972217</v>
      </c>
      <c r="J12" s="482">
        <v>181376.14782661814</v>
      </c>
      <c r="K12" s="458">
        <v>1</v>
      </c>
      <c r="L12" s="482">
        <v>166042.03901455124</v>
      </c>
      <c r="M12" s="458">
        <v>1</v>
      </c>
      <c r="N12" s="458">
        <v>9.2350761909898438E-2</v>
      </c>
      <c r="O12" s="483">
        <v>0.19225455221267618</v>
      </c>
    </row>
    <row r="13" spans="1:16" s="3" customFormat="1" ht="15" customHeight="1" thickBot="1" x14ac:dyDescent="0.25">
      <c r="A13" s="461" t="s">
        <v>94</v>
      </c>
      <c r="B13" s="69"/>
      <c r="C13" s="459">
        <v>34005.125319496976</v>
      </c>
      <c r="D13" s="458">
        <v>0.54102619522676698</v>
      </c>
      <c r="E13" s="459">
        <v>31701.638214436171</v>
      </c>
      <c r="F13" s="458">
        <v>0.5552583963292218</v>
      </c>
      <c r="G13" s="458">
        <v>7.2661453312903301E-2</v>
      </c>
      <c r="H13" s="278"/>
      <c r="J13" s="459">
        <v>99925.345683389445</v>
      </c>
      <c r="K13" s="458">
        <v>0.55092881219922318</v>
      </c>
      <c r="L13" s="459">
        <v>92572.961867662772</v>
      </c>
      <c r="M13" s="458">
        <v>0.55752725283956595</v>
      </c>
      <c r="N13" s="458">
        <v>7.9422583737109198E-2</v>
      </c>
      <c r="O13" s="278"/>
    </row>
    <row r="14" spans="1:16" s="53" customFormat="1" ht="15" customHeight="1" thickBot="1" x14ac:dyDescent="0.25">
      <c r="A14" s="498" t="s">
        <v>2</v>
      </c>
      <c r="B14" s="499"/>
      <c r="C14" s="481">
        <v>28847.885531935073</v>
      </c>
      <c r="D14" s="458">
        <v>0.45897380477323313</v>
      </c>
      <c r="E14" s="481">
        <v>25391.84911329034</v>
      </c>
      <c r="F14" s="458">
        <v>0.4447416036707782</v>
      </c>
      <c r="G14" s="483">
        <v>0.13610810316432653</v>
      </c>
      <c r="H14" s="536">
        <v>0.22862621378203385</v>
      </c>
      <c r="J14" s="481">
        <v>81450.802143228706</v>
      </c>
      <c r="K14" s="458">
        <v>0.44907118780077687</v>
      </c>
      <c r="L14" s="481">
        <v>73469.077146888434</v>
      </c>
      <c r="M14" s="458">
        <v>0.44247274716043394</v>
      </c>
      <c r="N14" s="483">
        <v>0.10864060508589524</v>
      </c>
      <c r="O14" s="536">
        <v>0.20512733452855048</v>
      </c>
    </row>
    <row r="15" spans="1:16" s="3" customFormat="1" ht="15" customHeight="1" x14ac:dyDescent="0.2">
      <c r="A15" s="484" t="s">
        <v>95</v>
      </c>
      <c r="B15" s="69"/>
      <c r="C15" s="485">
        <v>19969.992286373934</v>
      </c>
      <c r="D15" s="487">
        <v>0.31772530887307426</v>
      </c>
      <c r="E15" s="485">
        <v>17933.006999703015</v>
      </c>
      <c r="F15" s="487">
        <v>0.31409899515796696</v>
      </c>
      <c r="G15" s="487">
        <v>0.11358860712565688</v>
      </c>
      <c r="H15" s="487"/>
      <c r="J15" s="485">
        <v>56500.389687425632</v>
      </c>
      <c r="K15" s="487">
        <v>0.31150948106713416</v>
      </c>
      <c r="L15" s="485">
        <v>51290.139752128198</v>
      </c>
      <c r="M15" s="487">
        <v>0.30889851784844286</v>
      </c>
      <c r="N15" s="487">
        <v>0.10158385140842285</v>
      </c>
      <c r="O15" s="487"/>
    </row>
    <row r="16" spans="1:16" s="14" customFormat="1" ht="15" customHeight="1" x14ac:dyDescent="0.2">
      <c r="A16" s="488" t="s">
        <v>96</v>
      </c>
      <c r="B16" s="69"/>
      <c r="C16" s="489">
        <v>500.17999307953073</v>
      </c>
      <c r="D16" s="480">
        <v>7.9579321070525084E-3</v>
      </c>
      <c r="E16" s="489">
        <v>166.74736459674662</v>
      </c>
      <c r="F16" s="480">
        <v>2.9206021982785507E-3</v>
      </c>
      <c r="G16" s="480">
        <v>1.999627576058792</v>
      </c>
      <c r="H16" s="480"/>
      <c r="J16" s="489">
        <v>420.61128001187245</v>
      </c>
      <c r="K16" s="480">
        <v>2.3189999625195757E-3</v>
      </c>
      <c r="L16" s="489">
        <v>450.60354667380511</v>
      </c>
      <c r="M16" s="480">
        <v>2.7137919369583032E-3</v>
      </c>
      <c r="N16" s="480">
        <v>-6.6560209930269898E-2</v>
      </c>
      <c r="O16" s="480"/>
    </row>
    <row r="17" spans="1:15" s="3" customFormat="1" ht="15" customHeight="1" thickBot="1" x14ac:dyDescent="0.25">
      <c r="A17" s="277" t="s">
        <v>120</v>
      </c>
      <c r="B17" s="69"/>
      <c r="C17" s="342">
        <v>-81.8557488411424</v>
      </c>
      <c r="D17" s="463">
        <v>-1.3023361607072067E-3</v>
      </c>
      <c r="E17" s="342">
        <v>-42.793611584492602</v>
      </c>
      <c r="F17" s="278">
        <v>-7.4953578047965189E-4</v>
      </c>
      <c r="G17" s="463">
        <v>0.91280300517577717</v>
      </c>
      <c r="H17" s="463"/>
      <c r="J17" s="342">
        <v>-186.50149296507001</v>
      </c>
      <c r="K17" s="463">
        <v>-1.0282580989830665E-3</v>
      </c>
      <c r="L17" s="342">
        <v>-152.21345245307239</v>
      </c>
      <c r="M17" s="278">
        <v>-9.1671635301788265E-4</v>
      </c>
      <c r="N17" s="463">
        <v>0.22526287893357311</v>
      </c>
      <c r="O17" s="463"/>
    </row>
    <row r="18" spans="1:15" s="53" customFormat="1" ht="15" customHeight="1" thickBot="1" x14ac:dyDescent="0.25">
      <c r="A18" s="500" t="s">
        <v>154</v>
      </c>
      <c r="B18" s="495"/>
      <c r="C18" s="481">
        <v>8459.5690013227504</v>
      </c>
      <c r="D18" s="278">
        <v>0.13459289995381357</v>
      </c>
      <c r="E18" s="481">
        <v>7334.8883605750698</v>
      </c>
      <c r="F18" s="458">
        <v>0.12847154209501235</v>
      </c>
      <c r="G18" s="278">
        <v>0.15333302777896729</v>
      </c>
      <c r="H18" s="483">
        <v>0.24077970311294994</v>
      </c>
      <c r="J18" s="481">
        <v>24716.302668756281</v>
      </c>
      <c r="K18" s="278">
        <v>0.13627096487010626</v>
      </c>
      <c r="L18" s="481">
        <v>21880.547300539496</v>
      </c>
      <c r="M18" s="458">
        <v>0.13177715372805063</v>
      </c>
      <c r="N18" s="278">
        <v>0.12960166531789019</v>
      </c>
      <c r="O18" s="483">
        <v>0.21041656768442851</v>
      </c>
    </row>
    <row r="19" spans="1:15" s="53" customFormat="1" ht="15" customHeight="1" x14ac:dyDescent="0.2">
      <c r="A19" s="490" t="s">
        <v>97</v>
      </c>
      <c r="B19" s="45"/>
      <c r="C19" s="485">
        <v>137.62950436017977</v>
      </c>
      <c r="D19" s="491">
        <v>2.1897042400323458E-3</v>
      </c>
      <c r="E19" s="485">
        <v>93.957475894967104</v>
      </c>
      <c r="F19" s="491">
        <v>1.6456776471830302E-3</v>
      </c>
      <c r="G19" s="487">
        <v>0.46480631848851095</v>
      </c>
      <c r="H19" s="476"/>
      <c r="J19" s="485">
        <v>483.59434213138928</v>
      </c>
      <c r="K19" s="491">
        <v>2.6662510364574995E-3</v>
      </c>
      <c r="L19" s="485">
        <v>343.23361240992239</v>
      </c>
      <c r="M19" s="491">
        <v>2.0671488645104077E-3</v>
      </c>
      <c r="N19" s="487">
        <v>0.4089364346806299</v>
      </c>
      <c r="O19" s="476"/>
    </row>
    <row r="20" spans="1:15" s="53" customFormat="1" ht="15" customHeight="1" thickBot="1" x14ac:dyDescent="0.25">
      <c r="A20" s="17" t="s">
        <v>153</v>
      </c>
      <c r="B20" s="69"/>
      <c r="C20" s="342">
        <v>-16.220696116201701</v>
      </c>
      <c r="D20" s="278">
        <v>-2.5807349395788143E-4</v>
      </c>
      <c r="E20" s="342">
        <v>-112.70489301399789</v>
      </c>
      <c r="F20" s="278">
        <v>-1.9740411435555214E-3</v>
      </c>
      <c r="G20" s="278">
        <v>-0.85607815523868069</v>
      </c>
      <c r="H20" s="278"/>
      <c r="J20" s="342">
        <v>149.0369718363641</v>
      </c>
      <c r="K20" s="278">
        <v>8.2170105398220367E-4</v>
      </c>
      <c r="L20" s="342">
        <v>-141.31626863390107</v>
      </c>
      <c r="M20" s="278">
        <v>-8.5108728772908344E-4</v>
      </c>
      <c r="N20" s="278">
        <v>-2.0546342135770974</v>
      </c>
      <c r="O20" s="278"/>
    </row>
    <row r="21" spans="1:15" s="53" customFormat="1" ht="15" customHeight="1" x14ac:dyDescent="0.2">
      <c r="A21" s="492" t="s">
        <v>23</v>
      </c>
      <c r="B21" s="69"/>
      <c r="C21" s="485">
        <v>1707.2222096675555</v>
      </c>
      <c r="D21" s="486"/>
      <c r="E21" s="485">
        <v>1339.3537378861706</v>
      </c>
      <c r="F21" s="487"/>
      <c r="G21" s="487">
        <v>0.27466117529337075</v>
      </c>
      <c r="H21" s="486"/>
      <c r="J21" s="485">
        <v>5381.5537534151563</v>
      </c>
      <c r="K21" s="486"/>
      <c r="L21" s="485">
        <v>4694.1735887776704</v>
      </c>
      <c r="M21" s="487"/>
      <c r="N21" s="487">
        <v>0.14643262581528749</v>
      </c>
      <c r="O21" s="486"/>
    </row>
    <row r="22" spans="1:15" s="53" customFormat="1" ht="15" customHeight="1" thickBot="1" x14ac:dyDescent="0.25">
      <c r="A22" s="494" t="s">
        <v>30</v>
      </c>
      <c r="B22" s="363"/>
      <c r="C22" s="456">
        <v>720.9306919714702</v>
      </c>
      <c r="D22" s="278"/>
      <c r="E22" s="456">
        <v>649.09503747715269</v>
      </c>
      <c r="F22" s="278"/>
      <c r="G22" s="278">
        <v>0.11067047249894602</v>
      </c>
      <c r="H22" s="278"/>
      <c r="J22" s="456">
        <v>2577.8356332957496</v>
      </c>
      <c r="K22" s="278"/>
      <c r="L22" s="456">
        <v>1605.7587958141012</v>
      </c>
      <c r="M22" s="278"/>
      <c r="N22" s="278">
        <v>0.60536915009630499</v>
      </c>
      <c r="O22" s="278"/>
    </row>
    <row r="23" spans="1:15" s="3" customFormat="1" ht="15" customHeight="1" x14ac:dyDescent="0.2">
      <c r="A23" s="492" t="s">
        <v>28</v>
      </c>
      <c r="B23" s="363"/>
      <c r="C23" s="485">
        <v>986.29151769608541</v>
      </c>
      <c r="D23" s="487"/>
      <c r="E23" s="485">
        <v>690.25870040901793</v>
      </c>
      <c r="F23" s="487"/>
      <c r="G23" s="487">
        <v>0.42887227225336089</v>
      </c>
      <c r="H23" s="487"/>
      <c r="J23" s="485">
        <v>2803.7181201194062</v>
      </c>
      <c r="K23" s="487"/>
      <c r="L23" s="485">
        <v>3088.4147929635692</v>
      </c>
      <c r="M23" s="487"/>
      <c r="N23" s="487">
        <v>-9.2182136121351399E-2</v>
      </c>
      <c r="O23" s="487"/>
    </row>
    <row r="24" spans="1:15" s="3" customFormat="1" ht="15" customHeight="1" x14ac:dyDescent="0.2">
      <c r="A24" s="493" t="s">
        <v>29</v>
      </c>
      <c r="B24" s="69"/>
      <c r="C24" s="489">
        <v>-322.06075436073507</v>
      </c>
      <c r="D24" s="480"/>
      <c r="E24" s="489">
        <v>-40.417158672938235</v>
      </c>
      <c r="F24" s="480"/>
      <c r="G24" s="480">
        <v>6.9684165076248785</v>
      </c>
      <c r="H24" s="480"/>
      <c r="J24" s="489">
        <v>739.0972346759911</v>
      </c>
      <c r="K24" s="480"/>
      <c r="L24" s="489">
        <v>45.6566647586965</v>
      </c>
      <c r="M24" s="480"/>
      <c r="N24" s="480">
        <v>15.188156506443253</v>
      </c>
      <c r="O24" s="480"/>
    </row>
    <row r="25" spans="1:15" s="3" customFormat="1" ht="22.5" x14ac:dyDescent="0.2">
      <c r="A25" s="493" t="s">
        <v>148</v>
      </c>
      <c r="B25" s="69"/>
      <c r="C25" s="489">
        <v>-17.091022722942835</v>
      </c>
      <c r="D25" s="478"/>
      <c r="E25" s="489">
        <v>-124.33047513916189</v>
      </c>
      <c r="F25" s="480"/>
      <c r="G25" s="480">
        <v>-0.86253553118161075</v>
      </c>
      <c r="H25" s="478"/>
      <c r="J25" s="489">
        <v>-133.9952222742252</v>
      </c>
      <c r="K25" s="478"/>
      <c r="L25" s="489">
        <v>-434.16447638926763</v>
      </c>
      <c r="M25" s="480"/>
      <c r="N25" s="480">
        <v>-0.6913722113135613</v>
      </c>
      <c r="O25" s="478"/>
    </row>
    <row r="26" spans="1:15" s="53" customFormat="1" ht="15" customHeight="1" thickBot="1" x14ac:dyDescent="0.25">
      <c r="A26" s="494" t="s">
        <v>98</v>
      </c>
      <c r="B26" s="363"/>
      <c r="C26" s="342">
        <v>-94.6825438032877</v>
      </c>
      <c r="D26" s="463"/>
      <c r="E26" s="342">
        <v>156.71579770952621</v>
      </c>
      <c r="F26" s="278"/>
      <c r="G26" s="278">
        <v>-1.6041671942913021</v>
      </c>
      <c r="H26" s="278"/>
      <c r="J26" s="342">
        <v>-79.611454943389205</v>
      </c>
      <c r="K26" s="463"/>
      <c r="L26" s="342">
        <v>737.74408178113106</v>
      </c>
      <c r="M26" s="278"/>
      <c r="N26" s="278">
        <v>-1.1079120211322926</v>
      </c>
      <c r="O26" s="278"/>
    </row>
    <row r="27" spans="1:15" s="3" customFormat="1" ht="15" customHeight="1" thickBot="1" x14ac:dyDescent="0.25">
      <c r="A27" s="277" t="s">
        <v>99</v>
      </c>
      <c r="B27" s="45"/>
      <c r="C27" s="460">
        <v>552.45719680911964</v>
      </c>
      <c r="D27" s="261"/>
      <c r="E27" s="460">
        <v>682.2268643064441</v>
      </c>
      <c r="F27" s="462"/>
      <c r="G27" s="458">
        <v>-0.19021483070627698</v>
      </c>
      <c r="H27" s="458"/>
      <c r="J27" s="460">
        <v>3329.208677577783</v>
      </c>
      <c r="K27" s="261"/>
      <c r="L27" s="460">
        <v>3437.6510631141296</v>
      </c>
      <c r="M27" s="462"/>
      <c r="N27" s="458">
        <v>-3.1545489505880764E-2</v>
      </c>
      <c r="O27" s="458"/>
    </row>
    <row r="28" spans="1:15" s="3" customFormat="1" ht="15" customHeight="1" x14ac:dyDescent="0.2">
      <c r="A28" s="496" t="s">
        <v>100</v>
      </c>
      <c r="B28" s="69"/>
      <c r="C28" s="485">
        <v>7785.7029962696524</v>
      </c>
      <c r="D28" s="487"/>
      <c r="E28" s="485">
        <v>6671.4089133876569</v>
      </c>
      <c r="F28" s="487"/>
      <c r="G28" s="487">
        <v>0.16702530115429104</v>
      </c>
      <c r="H28" s="487"/>
      <c r="J28" s="485">
        <v>20754.462677210744</v>
      </c>
      <c r="K28" s="487"/>
      <c r="L28" s="485">
        <v>18240.978893649346</v>
      </c>
      <c r="M28" s="487"/>
      <c r="N28" s="487">
        <v>0.13779325102100048</v>
      </c>
      <c r="O28" s="487"/>
    </row>
    <row r="29" spans="1:15" s="3" customFormat="1" ht="15" customHeight="1" x14ac:dyDescent="0.2">
      <c r="A29" s="497" t="s">
        <v>101</v>
      </c>
      <c r="B29" s="69"/>
      <c r="C29" s="489">
        <v>2272.8343513578529</v>
      </c>
      <c r="D29" s="478"/>
      <c r="E29" s="489">
        <v>2166.3423911246214</v>
      </c>
      <c r="F29" s="480"/>
      <c r="G29" s="480">
        <v>4.9157492679607229E-2</v>
      </c>
      <c r="H29" s="478"/>
      <c r="J29" s="489">
        <v>6127.5878698146862</v>
      </c>
      <c r="K29" s="478"/>
      <c r="L29" s="489">
        <v>5971.5025314582645</v>
      </c>
      <c r="M29" s="480"/>
      <c r="N29" s="480">
        <v>2.6138369285477747E-2</v>
      </c>
      <c r="O29" s="478"/>
    </row>
    <row r="30" spans="1:15" s="3" customFormat="1" ht="15" customHeight="1" thickBot="1" x14ac:dyDescent="0.25">
      <c r="A30" s="277" t="s">
        <v>102</v>
      </c>
      <c r="B30" s="495"/>
      <c r="C30" s="456">
        <v>0</v>
      </c>
      <c r="D30" s="278"/>
      <c r="E30" s="456">
        <v>0</v>
      </c>
      <c r="F30" s="278"/>
      <c r="G30" s="278" t="s">
        <v>65</v>
      </c>
      <c r="H30" s="278"/>
      <c r="J30" s="456">
        <v>0</v>
      </c>
      <c r="K30" s="278"/>
      <c r="L30" s="456">
        <v>0</v>
      </c>
      <c r="M30" s="278"/>
      <c r="N30" s="278" t="s">
        <v>65</v>
      </c>
      <c r="O30" s="278"/>
    </row>
    <row r="31" spans="1:15" s="3" customFormat="1" ht="15" customHeight="1" thickBot="1" x14ac:dyDescent="0.25">
      <c r="A31" s="465" t="s">
        <v>103</v>
      </c>
      <c r="B31" s="17"/>
      <c r="C31" s="456">
        <v>5512.8686449117995</v>
      </c>
      <c r="D31" s="472"/>
      <c r="E31" s="456">
        <v>4505.066522263035</v>
      </c>
      <c r="F31" s="469"/>
      <c r="G31" s="469">
        <v>0.22370416012026251</v>
      </c>
      <c r="H31" s="468"/>
      <c r="J31" s="456">
        <v>14626.874807396056</v>
      </c>
      <c r="K31" s="472"/>
      <c r="L31" s="456">
        <v>12269.476362191082</v>
      </c>
      <c r="M31" s="469"/>
      <c r="N31" s="469">
        <v>0.1921352122629616</v>
      </c>
      <c r="O31" s="468"/>
    </row>
    <row r="32" spans="1:15" s="3" customFormat="1" ht="15" customHeight="1" thickBot="1" x14ac:dyDescent="0.25">
      <c r="A32" s="501" t="s">
        <v>104</v>
      </c>
      <c r="B32" s="495"/>
      <c r="C32" s="482">
        <v>5380.0712126478566</v>
      </c>
      <c r="D32" s="483">
        <v>8.5597668906664273E-2</v>
      </c>
      <c r="E32" s="482">
        <v>4374.1116486796755</v>
      </c>
      <c r="F32" s="458">
        <v>7.6613145446371433E-2</v>
      </c>
      <c r="G32" s="458">
        <v>0.22998031252170481</v>
      </c>
      <c r="H32" s="696">
        <v>0.3393729197519002</v>
      </c>
      <c r="J32" s="482">
        <v>14213.185619188609</v>
      </c>
      <c r="K32" s="483">
        <v>7.8363036096539759E-2</v>
      </c>
      <c r="L32" s="482">
        <v>11930.643262485837</v>
      </c>
      <c r="M32" s="458">
        <v>7.1853148355039684E-2</v>
      </c>
      <c r="N32" s="458">
        <v>0.19131762692795395</v>
      </c>
      <c r="O32" s="696">
        <v>0.30169389174358896</v>
      </c>
    </row>
    <row r="33" spans="1:15" s="3" customFormat="1" ht="15" customHeight="1" thickBot="1" x14ac:dyDescent="0.25">
      <c r="A33" s="466" t="s">
        <v>105</v>
      </c>
      <c r="B33" s="364"/>
      <c r="C33" s="470">
        <v>132.79743226394356</v>
      </c>
      <c r="D33" s="452">
        <v>2.1128253120258904E-3</v>
      </c>
      <c r="E33" s="470">
        <v>130.95487358336007</v>
      </c>
      <c r="F33" s="469">
        <v>2.293691972810426E-3</v>
      </c>
      <c r="G33" s="469">
        <v>1.4070180285505884E-2</v>
      </c>
      <c r="H33" s="468"/>
      <c r="J33" s="470">
        <v>413.6891882074483</v>
      </c>
      <c r="K33" s="452">
        <v>2.2808356730726459E-3</v>
      </c>
      <c r="L33" s="470">
        <v>338.83309970524533</v>
      </c>
      <c r="M33" s="469">
        <v>2.0406464634871858E-3</v>
      </c>
      <c r="N33" s="469">
        <v>0.22092318775031461</v>
      </c>
      <c r="O33" s="468"/>
    </row>
    <row r="34" spans="1:15" s="3" customFormat="1" ht="12.95" customHeight="1" x14ac:dyDescent="0.2">
      <c r="A34" s="279"/>
      <c r="B34" s="10"/>
      <c r="C34" s="18"/>
      <c r="D34" s="19"/>
      <c r="E34" s="18"/>
      <c r="F34" s="20"/>
      <c r="G34" s="280"/>
      <c r="H34" s="280"/>
      <c r="J34" s="18"/>
      <c r="K34" s="19"/>
      <c r="L34" s="18"/>
      <c r="M34" s="20"/>
      <c r="N34" s="280"/>
      <c r="O34" s="280"/>
    </row>
    <row r="35" spans="1:15" s="3" customFormat="1" ht="30.95" customHeight="1" x14ac:dyDescent="0.2">
      <c r="A35" s="591" t="s">
        <v>237</v>
      </c>
      <c r="B35" s="14"/>
      <c r="C35" s="453">
        <v>2023</v>
      </c>
      <c r="D35" s="541" t="s">
        <v>81</v>
      </c>
      <c r="E35" s="453">
        <v>2022</v>
      </c>
      <c r="F35" s="541" t="s">
        <v>81</v>
      </c>
      <c r="G35" s="454" t="s">
        <v>134</v>
      </c>
      <c r="H35" s="454" t="s">
        <v>196</v>
      </c>
      <c r="J35" s="453">
        <v>2023</v>
      </c>
      <c r="K35" s="541" t="s">
        <v>81</v>
      </c>
      <c r="L35" s="453">
        <v>2022</v>
      </c>
      <c r="M35" s="541" t="s">
        <v>81</v>
      </c>
      <c r="N35" s="454" t="s">
        <v>134</v>
      </c>
      <c r="O35" s="454" t="s">
        <v>196</v>
      </c>
    </row>
    <row r="36" spans="1:15" s="3" customFormat="1" ht="15" customHeight="1" thickBot="1" x14ac:dyDescent="0.25">
      <c r="A36" s="502" t="s">
        <v>152</v>
      </c>
      <c r="B36" s="15"/>
      <c r="C36" s="537">
        <v>8459.5690013227504</v>
      </c>
      <c r="D36" s="463">
        <v>0.13459289995381357</v>
      </c>
      <c r="E36" s="537">
        <v>7334.8883605750698</v>
      </c>
      <c r="F36" s="463">
        <v>0.12847154209501235</v>
      </c>
      <c r="G36" s="463">
        <v>0.15333302777896729</v>
      </c>
      <c r="H36" s="463">
        <v>0.24077970311294994</v>
      </c>
      <c r="J36" s="537">
        <v>24716.302668756281</v>
      </c>
      <c r="K36" s="463">
        <v>0.13627096487010626</v>
      </c>
      <c r="L36" s="537">
        <v>21880.547300539496</v>
      </c>
      <c r="M36" s="463">
        <v>0.13177715372805063</v>
      </c>
      <c r="N36" s="695">
        <v>0.12960166531789019</v>
      </c>
      <c r="O36" s="463">
        <v>0.21041656768442851</v>
      </c>
    </row>
    <row r="37" spans="1:15" s="3" customFormat="1" ht="15" customHeight="1" x14ac:dyDescent="0.2">
      <c r="A37" s="511" t="s">
        <v>4</v>
      </c>
      <c r="B37" s="116"/>
      <c r="C37" s="538">
        <v>2468.2002491871153</v>
      </c>
      <c r="D37" s="512"/>
      <c r="E37" s="538">
        <v>2514.7784638493667</v>
      </c>
      <c r="F37" s="510"/>
      <c r="G37" s="514">
        <v>-1.8521796385576716E-2</v>
      </c>
      <c r="H37" s="515"/>
      <c r="J37" s="538">
        <v>7179.416401324248</v>
      </c>
      <c r="K37" s="512"/>
      <c r="L37" s="538">
        <v>7287.3858478543998</v>
      </c>
      <c r="M37" s="510"/>
      <c r="N37" s="514">
        <v>-1.4815936576480393E-2</v>
      </c>
      <c r="O37" s="515"/>
    </row>
    <row r="38" spans="1:15" s="3" customFormat="1" ht="15" customHeight="1" thickBot="1" x14ac:dyDescent="0.25">
      <c r="A38" s="147" t="s">
        <v>106</v>
      </c>
      <c r="B38" s="10"/>
      <c r="C38" s="539">
        <v>902.04065100893126</v>
      </c>
      <c r="D38" s="463"/>
      <c r="E38" s="539">
        <v>776.69545481182638</v>
      </c>
      <c r="F38" s="513"/>
      <c r="G38" s="463">
        <v>0.16138268277554535</v>
      </c>
      <c r="H38" s="456"/>
      <c r="J38" s="539">
        <v>1840.8764177603027</v>
      </c>
      <c r="K38" s="463"/>
      <c r="L38" s="539">
        <v>1983.0114486664513</v>
      </c>
      <c r="M38" s="513"/>
      <c r="N38" s="463">
        <v>-7.167635416413376E-2</v>
      </c>
      <c r="O38" s="456"/>
    </row>
    <row r="39" spans="1:15" s="53" customFormat="1" ht="15" customHeight="1" thickBot="1" x14ac:dyDescent="0.25">
      <c r="A39" s="509" t="s">
        <v>225</v>
      </c>
      <c r="B39" s="10"/>
      <c r="C39" s="470">
        <v>11829.809901518796</v>
      </c>
      <c r="D39" s="463">
        <v>0.1882138936745823</v>
      </c>
      <c r="E39" s="470">
        <v>10626.362279236264</v>
      </c>
      <c r="F39" s="463">
        <v>0.18612214416399375</v>
      </c>
      <c r="G39" s="463">
        <v>0.11325113812786602</v>
      </c>
      <c r="H39" s="540">
        <v>0.20464177847266818</v>
      </c>
      <c r="J39" s="470">
        <v>33736.59548784083</v>
      </c>
      <c r="K39" s="463">
        <v>0.18600348442778961</v>
      </c>
      <c r="L39" s="470">
        <v>31150.944597060348</v>
      </c>
      <c r="M39" s="463">
        <v>0.18760878137813286</v>
      </c>
      <c r="N39" s="463">
        <v>8.3003932119107615E-2</v>
      </c>
      <c r="O39" s="540">
        <v>0.17319191549681223</v>
      </c>
    </row>
    <row r="40" spans="1:15" s="3" customFormat="1" ht="15" customHeight="1" thickBot="1" x14ac:dyDescent="0.25">
      <c r="A40" s="503" t="s">
        <v>212</v>
      </c>
      <c r="B40" s="508"/>
      <c r="C40" s="538">
        <v>4976.362436879891</v>
      </c>
      <c r="D40" s="505"/>
      <c r="E40" s="538">
        <v>4025.9351595374178</v>
      </c>
      <c r="F40" s="506"/>
      <c r="G40" s="589">
        <v>0.23607615117469449</v>
      </c>
      <c r="H40" s="507"/>
      <c r="J40" s="686">
        <v>11713.48011131362</v>
      </c>
      <c r="K40" s="687"/>
      <c r="L40" s="686">
        <v>11191.437755744073</v>
      </c>
      <c r="M40" s="688"/>
      <c r="N40" s="689">
        <v>4.6646585270208485E-2</v>
      </c>
      <c r="O40" s="690"/>
    </row>
    <row r="41" spans="1:15" s="3" customFormat="1" ht="12.6" customHeight="1" x14ac:dyDescent="0.2">
      <c r="A41" s="504"/>
      <c r="B41" s="116"/>
      <c r="C41" s="504"/>
      <c r="D41" s="504"/>
      <c r="E41" s="504"/>
      <c r="F41" s="504"/>
      <c r="G41" s="53"/>
      <c r="H41" s="504"/>
      <c r="J41" s="53"/>
      <c r="K41" s="53"/>
      <c r="L41" s="53"/>
      <c r="M41" s="53"/>
      <c r="N41" s="53"/>
      <c r="O41" s="53"/>
    </row>
    <row r="42" spans="1:15" s="55" customFormat="1" ht="15.75" customHeight="1" x14ac:dyDescent="0.2">
      <c r="B42" s="56"/>
      <c r="C42" s="57"/>
      <c r="D42" s="57"/>
      <c r="E42" s="57"/>
      <c r="F42" s="57"/>
      <c r="G42" s="57"/>
      <c r="H42" s="57"/>
      <c r="J42" s="56"/>
      <c r="K42" s="56"/>
      <c r="L42" s="56"/>
      <c r="M42" s="56"/>
      <c r="N42" s="56"/>
      <c r="O42" s="684"/>
    </row>
    <row r="43" spans="1:15" s="55" customFormat="1" ht="15.75" customHeight="1" x14ac:dyDescent="0.2">
      <c r="A43" s="58"/>
      <c r="B43" s="56"/>
      <c r="C43" s="57"/>
      <c r="D43" s="57"/>
      <c r="E43" s="57"/>
      <c r="F43" s="57"/>
      <c r="G43" s="57"/>
      <c r="H43" s="57"/>
      <c r="J43" s="56"/>
      <c r="K43" s="56"/>
      <c r="L43" s="56"/>
      <c r="M43" s="56"/>
      <c r="N43" s="56"/>
      <c r="O43" s="684"/>
    </row>
    <row r="44" spans="1:15" ht="18" x14ac:dyDescent="0.2">
      <c r="A44" s="58"/>
      <c r="B44" s="56"/>
      <c r="C44" s="57"/>
      <c r="D44" s="57"/>
      <c r="E44" s="57"/>
      <c r="F44" s="57"/>
      <c r="G44" s="57"/>
      <c r="H44" s="57"/>
      <c r="J44" s="56"/>
      <c r="K44" s="56"/>
      <c r="L44" s="56"/>
      <c r="M44" s="56"/>
      <c r="N44" s="56"/>
      <c r="O44" s="684"/>
    </row>
    <row r="45" spans="1:15" ht="16.5" x14ac:dyDescent="0.2">
      <c r="A45" s="59"/>
      <c r="B45" s="56"/>
      <c r="C45" s="57"/>
      <c r="D45" s="57"/>
      <c r="E45" s="57"/>
      <c r="F45" s="57"/>
      <c r="G45" s="57"/>
      <c r="H45" s="57"/>
      <c r="J45" s="56"/>
      <c r="K45" s="56"/>
      <c r="L45" s="56"/>
      <c r="M45" s="56"/>
      <c r="N45" s="56"/>
      <c r="O45" s="684"/>
    </row>
  </sheetData>
  <mergeCells count="5">
    <mergeCell ref="J5:O5"/>
    <mergeCell ref="A3:O3"/>
    <mergeCell ref="A1:O1"/>
    <mergeCell ref="A2:O2"/>
    <mergeCell ref="C5:H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61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6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2"/>
  <sheetViews>
    <sheetView showGridLines="0" zoomScaleNormal="100" zoomScaleSheetLayoutView="110" workbookViewId="0">
      <selection sqref="A1:O1"/>
    </sheetView>
  </sheetViews>
  <sheetFormatPr baseColWidth="10" defaultColWidth="9.85546875" defaultRowHeight="11.25" x14ac:dyDescent="0.2"/>
  <cols>
    <col min="1" max="1" width="51.140625" style="1" customWidth="1"/>
    <col min="2" max="2" width="1.7109375" style="29" customWidth="1"/>
    <col min="3" max="5" width="8.7109375" style="28" customWidth="1"/>
    <col min="6" max="6" width="8.7109375" style="29" customWidth="1"/>
    <col min="7" max="7" width="8.7109375" style="28" customWidth="1"/>
    <col min="8" max="8" width="11.85546875" style="28" customWidth="1"/>
    <col min="9" max="9" width="2.7109375" style="269" customWidth="1"/>
    <col min="10" max="14" width="8.7109375" style="269" customWidth="1"/>
    <col min="15" max="15" width="11.7109375" style="269" customWidth="1"/>
    <col min="16" max="16384" width="9.85546875" style="269"/>
  </cols>
  <sheetData>
    <row r="1" spans="1:15" s="46" customFormat="1" ht="15" customHeight="1" x14ac:dyDescent="0.2">
      <c r="A1" s="738" t="s">
        <v>79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</row>
    <row r="2" spans="1:15" s="46" customFormat="1" ht="15" customHeight="1" thickBot="1" x14ac:dyDescent="0.25">
      <c r="A2" s="740" t="s">
        <v>82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</row>
    <row r="3" spans="1:15" s="46" customFormat="1" ht="11.1" customHeight="1" x14ac:dyDescent="0.2">
      <c r="A3" s="737" t="s">
        <v>90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  <c r="N3" s="737"/>
      <c r="O3" s="737"/>
    </row>
    <row r="4" spans="1:15" s="46" customFormat="1" ht="11.1" customHeight="1" x14ac:dyDescent="0.2">
      <c r="A4" s="105"/>
      <c r="B4" s="38"/>
      <c r="C4" s="37"/>
      <c r="D4" s="37"/>
      <c r="E4" s="37"/>
      <c r="F4" s="38"/>
      <c r="G4" s="37"/>
      <c r="H4" s="37"/>
      <c r="J4" s="37"/>
      <c r="K4" s="37"/>
      <c r="L4" s="37"/>
      <c r="M4" s="38"/>
      <c r="N4" s="37"/>
      <c r="O4" s="37"/>
    </row>
    <row r="5" spans="1:15" s="46" customFormat="1" ht="15" customHeight="1" x14ac:dyDescent="0.3">
      <c r="A5" s="105"/>
      <c r="B5" s="38"/>
      <c r="C5" s="736" t="s">
        <v>223</v>
      </c>
      <c r="D5" s="736"/>
      <c r="E5" s="736"/>
      <c r="F5" s="736"/>
      <c r="G5" s="736"/>
      <c r="H5" s="736"/>
      <c r="J5" s="736" t="s">
        <v>224</v>
      </c>
      <c r="K5" s="736"/>
      <c r="L5" s="736"/>
      <c r="M5" s="736"/>
      <c r="N5" s="736"/>
      <c r="O5" s="736"/>
    </row>
    <row r="6" spans="1:15" s="260" customFormat="1" ht="30.75" customHeight="1" x14ac:dyDescent="0.2">
      <c r="A6" s="106"/>
      <c r="B6" s="75"/>
      <c r="C6" s="516">
        <v>2023</v>
      </c>
      <c r="D6" s="517" t="s">
        <v>81</v>
      </c>
      <c r="E6" s="516">
        <v>2022</v>
      </c>
      <c r="F6" s="517" t="s">
        <v>81</v>
      </c>
      <c r="G6" s="516" t="s">
        <v>134</v>
      </c>
      <c r="H6" s="516" t="s">
        <v>197</v>
      </c>
      <c r="J6" s="516">
        <v>2023</v>
      </c>
      <c r="K6" s="517" t="s">
        <v>81</v>
      </c>
      <c r="L6" s="516">
        <v>2022</v>
      </c>
      <c r="M6" s="517" t="s">
        <v>81</v>
      </c>
      <c r="N6" s="516" t="s">
        <v>134</v>
      </c>
      <c r="O6" s="516" t="s">
        <v>197</v>
      </c>
    </row>
    <row r="7" spans="1:15" s="46" customFormat="1" ht="15.75" customHeight="1" x14ac:dyDescent="0.2">
      <c r="A7" s="519" t="s">
        <v>115</v>
      </c>
      <c r="B7" s="69"/>
      <c r="C7" s="473">
        <v>3232.7786040167121</v>
      </c>
      <c r="D7" s="473"/>
      <c r="E7" s="473">
        <v>2937.0884362340271</v>
      </c>
      <c r="F7" s="473"/>
      <c r="G7" s="476">
        <v>0.10067458784517314</v>
      </c>
      <c r="H7" s="476">
        <v>0.10068554824608777</v>
      </c>
      <c r="J7" s="473">
        <v>9363.191358476246</v>
      </c>
      <c r="K7" s="473"/>
      <c r="L7" s="473">
        <v>8711.9901284935695</v>
      </c>
      <c r="M7" s="473"/>
      <c r="N7" s="476">
        <v>7.4747700626157432E-2</v>
      </c>
      <c r="O7" s="476">
        <v>7.4744445664567172E-2</v>
      </c>
    </row>
    <row r="8" spans="1:15" s="46" customFormat="1" ht="15.75" customHeight="1" x14ac:dyDescent="0.2">
      <c r="A8" s="520" t="s">
        <v>116</v>
      </c>
      <c r="B8" s="69"/>
      <c r="C8" s="478">
        <v>633.21353446111766</v>
      </c>
      <c r="D8" s="478"/>
      <c r="E8" s="478">
        <v>555.78781103040728</v>
      </c>
      <c r="F8" s="478"/>
      <c r="G8" s="480">
        <v>0.13930806306666987</v>
      </c>
      <c r="H8" s="480">
        <v>0.13938785211572235</v>
      </c>
      <c r="J8" s="478">
        <v>1813.8804606651895</v>
      </c>
      <c r="K8" s="478"/>
      <c r="L8" s="478">
        <v>1640.510273601202</v>
      </c>
      <c r="M8" s="478"/>
      <c r="N8" s="480">
        <v>0.1056806469632221</v>
      </c>
      <c r="O8" s="480">
        <v>0.10570687958994873</v>
      </c>
    </row>
    <row r="9" spans="1:15" s="46" customFormat="1" ht="15.75" customHeight="1" thickBot="1" x14ac:dyDescent="0.25">
      <c r="A9" s="521" t="s">
        <v>64</v>
      </c>
      <c r="B9" s="69"/>
      <c r="C9" s="455">
        <v>61.280877610236757</v>
      </c>
      <c r="D9" s="455"/>
      <c r="E9" s="455">
        <v>60.798919595606428</v>
      </c>
      <c r="F9" s="522"/>
      <c r="G9" s="463">
        <v>7.9270818928360853E-3</v>
      </c>
      <c r="H9" s="522"/>
      <c r="J9" s="455">
        <v>61.359089225494067</v>
      </c>
      <c r="K9" s="455"/>
      <c r="L9" s="455">
        <v>59.240056137541011</v>
      </c>
      <c r="M9" s="522"/>
      <c r="N9" s="463">
        <v>3.5770274812589209E-2</v>
      </c>
      <c r="O9" s="522"/>
    </row>
    <row r="10" spans="1:15" s="46" customFormat="1" ht="15.75" customHeight="1" x14ac:dyDescent="0.2">
      <c r="A10" s="281" t="s">
        <v>92</v>
      </c>
      <c r="B10" s="69"/>
      <c r="C10" s="485">
        <v>39023.876339811992</v>
      </c>
      <c r="D10" s="486"/>
      <c r="E10" s="460">
        <v>33791.298435055833</v>
      </c>
      <c r="F10" s="592"/>
      <c r="G10" s="486"/>
      <c r="H10" s="592"/>
      <c r="J10" s="485">
        <v>111717.29642422953</v>
      </c>
      <c r="K10" s="486"/>
      <c r="L10" s="485">
        <v>97183.920702347968</v>
      </c>
      <c r="M10" s="592"/>
      <c r="N10" s="486"/>
      <c r="O10" s="592"/>
    </row>
    <row r="11" spans="1:15" s="46" customFormat="1" ht="15.75" customHeight="1" thickBot="1" x14ac:dyDescent="0.25">
      <c r="A11" s="521" t="s">
        <v>93</v>
      </c>
      <c r="B11" s="69"/>
      <c r="C11" s="342">
        <v>11.363181427953901</v>
      </c>
      <c r="D11" s="522"/>
      <c r="E11" s="593">
        <v>8.0477702692950999</v>
      </c>
      <c r="F11" s="475"/>
      <c r="G11" s="522"/>
      <c r="H11" s="475"/>
      <c r="J11" s="342">
        <v>23.060526569840697</v>
      </c>
      <c r="K11" s="522"/>
      <c r="L11" s="342">
        <v>25.4952181766986</v>
      </c>
      <c r="M11" s="475"/>
      <c r="N11" s="522"/>
      <c r="O11" s="475"/>
    </row>
    <row r="12" spans="1:15" s="46" customFormat="1" ht="15.75" customHeight="1" thickBot="1" x14ac:dyDescent="0.25">
      <c r="A12" s="523" t="s">
        <v>117</v>
      </c>
      <c r="B12" s="363"/>
      <c r="C12" s="464">
        <v>39035.239521239942</v>
      </c>
      <c r="D12" s="360">
        <v>1</v>
      </c>
      <c r="E12" s="362">
        <v>33799.346205325128</v>
      </c>
      <c r="F12" s="360">
        <v>1</v>
      </c>
      <c r="G12" s="360">
        <v>0.15491108272058507</v>
      </c>
      <c r="H12" s="360">
        <v>0.18202741690919333</v>
      </c>
      <c r="J12" s="464">
        <v>111740.3569507994</v>
      </c>
      <c r="K12" s="360">
        <v>1</v>
      </c>
      <c r="L12" s="464">
        <v>97209.41592052464</v>
      </c>
      <c r="M12" s="360">
        <v>1</v>
      </c>
      <c r="N12" s="360">
        <v>0.14948079764366451</v>
      </c>
      <c r="O12" s="360">
        <v>0.17006278740801517</v>
      </c>
    </row>
    <row r="13" spans="1:15" s="46" customFormat="1" ht="15.75" customHeight="1" thickBot="1" x14ac:dyDescent="0.25">
      <c r="A13" s="281" t="s">
        <v>94</v>
      </c>
      <c r="B13" s="363"/>
      <c r="C13" s="467">
        <v>20346.440180017045</v>
      </c>
      <c r="D13" s="278">
        <v>0.52123262030827544</v>
      </c>
      <c r="E13" s="342">
        <v>17944.680521126949</v>
      </c>
      <c r="F13" s="278">
        <v>0.53091797729210932</v>
      </c>
      <c r="G13" s="278"/>
      <c r="H13" s="278"/>
      <c r="J13" s="467">
        <v>58497.394604842404</v>
      </c>
      <c r="K13" s="278">
        <v>0.52351179288427996</v>
      </c>
      <c r="L13" s="467">
        <v>50852.949790031991</v>
      </c>
      <c r="M13" s="278">
        <v>0.52312781954793108</v>
      </c>
      <c r="N13" s="278"/>
      <c r="O13" s="278"/>
    </row>
    <row r="14" spans="1:15" s="46" customFormat="1" ht="15.75" customHeight="1" thickBot="1" x14ac:dyDescent="0.25">
      <c r="A14" s="523" t="s">
        <v>2</v>
      </c>
      <c r="B14" s="69"/>
      <c r="C14" s="342">
        <v>18688.799341222897</v>
      </c>
      <c r="D14" s="483">
        <v>0.47876737969172461</v>
      </c>
      <c r="E14" s="471">
        <v>15854.665684198175</v>
      </c>
      <c r="F14" s="483">
        <v>0.46908202270789051</v>
      </c>
      <c r="G14" s="483">
        <v>0.17875707463509682</v>
      </c>
      <c r="H14" s="483">
        <v>0.2051840375443692</v>
      </c>
      <c r="J14" s="342">
        <v>53242.962345956985</v>
      </c>
      <c r="K14" s="483">
        <v>0.47648820711571999</v>
      </c>
      <c r="L14" s="342">
        <v>46356.466130492663</v>
      </c>
      <c r="M14" s="483">
        <v>0.47687218045206908</v>
      </c>
      <c r="N14" s="483">
        <v>0.148555245692779</v>
      </c>
      <c r="O14" s="483">
        <v>0.16794457657451911</v>
      </c>
    </row>
    <row r="15" spans="1:15" s="46" customFormat="1" ht="15.75" customHeight="1" x14ac:dyDescent="0.2">
      <c r="A15" s="518" t="s">
        <v>95</v>
      </c>
      <c r="B15" s="48"/>
      <c r="C15" s="485">
        <v>12369.857332163827</v>
      </c>
      <c r="D15" s="476">
        <v>0.31688949482257212</v>
      </c>
      <c r="E15" s="525">
        <v>10710.234652820891</v>
      </c>
      <c r="F15" s="476">
        <v>0.31687697707991408</v>
      </c>
      <c r="G15" s="476"/>
      <c r="H15" s="476"/>
      <c r="J15" s="485">
        <v>35680.34302593115</v>
      </c>
      <c r="K15" s="473">
        <v>0.31931473998818194</v>
      </c>
      <c r="L15" s="485">
        <v>30377.7479075269</v>
      </c>
      <c r="M15" s="473">
        <v>0.31249799846923049</v>
      </c>
      <c r="N15" s="476"/>
      <c r="O15" s="476"/>
    </row>
    <row r="16" spans="1:15" s="46" customFormat="1" ht="15.75" customHeight="1" x14ac:dyDescent="0.2">
      <c r="A16" s="524" t="s">
        <v>96</v>
      </c>
      <c r="B16" s="495"/>
      <c r="C16" s="525">
        <v>343.98503518867943</v>
      </c>
      <c r="D16" s="476">
        <v>8.8121666321916512E-3</v>
      </c>
      <c r="E16" s="525">
        <v>120.5312566742215</v>
      </c>
      <c r="F16" s="476">
        <v>3.5660824899397506E-3</v>
      </c>
      <c r="G16" s="476"/>
      <c r="H16" s="476"/>
      <c r="J16" s="525">
        <v>131.73969761626861</v>
      </c>
      <c r="K16" s="476">
        <v>1.1789804615916447E-3</v>
      </c>
      <c r="L16" s="525">
        <v>354.57686341393418</v>
      </c>
      <c r="M16" s="476">
        <v>3.6475567727289409E-3</v>
      </c>
      <c r="N16" s="476"/>
      <c r="O16" s="476"/>
    </row>
    <row r="17" spans="1:15" s="46" customFormat="1" ht="15.75" customHeight="1" thickBot="1" x14ac:dyDescent="0.25">
      <c r="A17" s="281" t="s">
        <v>114</v>
      </c>
      <c r="B17" s="69"/>
      <c r="C17" s="456">
        <v>-56.941885742194692</v>
      </c>
      <c r="D17" s="463">
        <v>-1.4587302765546332E-3</v>
      </c>
      <c r="E17" s="342">
        <v>-35.591347470000002</v>
      </c>
      <c r="F17" s="278">
        <v>-1.0530188144406338E-3</v>
      </c>
      <c r="G17" s="278"/>
      <c r="H17" s="278"/>
      <c r="J17" s="456">
        <v>-120.9069869721947</v>
      </c>
      <c r="K17" s="463">
        <v>-1.0820350880517723E-3</v>
      </c>
      <c r="L17" s="456">
        <v>-111.88843402000001</v>
      </c>
      <c r="M17" s="278">
        <v>-1.1510040767190339E-3</v>
      </c>
      <c r="N17" s="278"/>
      <c r="O17" s="278"/>
    </row>
    <row r="18" spans="1:15" s="46" customFormat="1" ht="15" customHeight="1" thickBot="1" x14ac:dyDescent="0.25">
      <c r="A18" s="526" t="s">
        <v>147</v>
      </c>
      <c r="B18" s="69"/>
      <c r="C18" s="342">
        <v>6031.8988596125819</v>
      </c>
      <c r="D18" s="278">
        <v>0.15452444851351538</v>
      </c>
      <c r="E18" s="471">
        <v>5059.4911221730645</v>
      </c>
      <c r="F18" s="483">
        <v>0.1496919819524774</v>
      </c>
      <c r="G18" s="483">
        <v>0.19219477096776982</v>
      </c>
      <c r="H18" s="483">
        <v>0.22545647005580527</v>
      </c>
      <c r="I18" s="3"/>
      <c r="J18" s="342">
        <v>17551.786609381754</v>
      </c>
      <c r="K18" s="278">
        <v>0.15707652175399811</v>
      </c>
      <c r="L18" s="342">
        <v>15736.029793571821</v>
      </c>
      <c r="M18" s="483">
        <v>0.16187762928682858</v>
      </c>
      <c r="N18" s="483">
        <v>0.11538849631256243</v>
      </c>
      <c r="O18" s="483">
        <v>0.11538849631256243</v>
      </c>
    </row>
    <row r="19" spans="1:15" s="46" customFormat="1" ht="14.25" customHeight="1" thickBot="1" x14ac:dyDescent="0.25">
      <c r="A19" s="527" t="s">
        <v>156</v>
      </c>
      <c r="B19" s="69"/>
      <c r="C19" s="471">
        <v>2150.5749502634189</v>
      </c>
      <c r="D19" s="483">
        <v>5.5093166498779732E-2</v>
      </c>
      <c r="E19" s="342">
        <v>2111.4215371606829</v>
      </c>
      <c r="F19" s="278">
        <v>6.2469301161453411E-2</v>
      </c>
      <c r="G19" s="483"/>
      <c r="H19" s="278"/>
      <c r="I19" s="3"/>
      <c r="J19" s="471">
        <v>5565.8130855659692</v>
      </c>
      <c r="K19" s="483">
        <v>4.9810231839662572E-2</v>
      </c>
      <c r="L19" s="471">
        <v>5690.4290912011938</v>
      </c>
      <c r="M19" s="278">
        <v>5.8537838514054127E-2</v>
      </c>
      <c r="N19" s="483"/>
      <c r="O19" s="278"/>
    </row>
    <row r="20" spans="1:15" s="46" customFormat="1" ht="15.75" thickBot="1" x14ac:dyDescent="0.25">
      <c r="A20" s="528" t="s">
        <v>226</v>
      </c>
      <c r="B20" s="69"/>
      <c r="C20" s="529">
        <v>8182.4738098760017</v>
      </c>
      <c r="D20" s="530">
        <v>0.20961761501229512</v>
      </c>
      <c r="E20" s="529">
        <v>7170.9126593337469</v>
      </c>
      <c r="F20" s="530">
        <v>0.21216128311393079</v>
      </c>
      <c r="G20" s="530">
        <v>0.14106449187128156</v>
      </c>
      <c r="H20" s="530">
        <v>0.16960938795430569</v>
      </c>
      <c r="I20" s="3"/>
      <c r="J20" s="529">
        <v>23117.599694947723</v>
      </c>
      <c r="K20" s="530">
        <v>0.20688675359366068</v>
      </c>
      <c r="L20" s="529">
        <v>21426.458884773012</v>
      </c>
      <c r="M20" s="530">
        <v>0.2204154678008827</v>
      </c>
      <c r="N20" s="530">
        <v>7.8927685590479912E-2</v>
      </c>
      <c r="O20" s="530">
        <v>7.8927685590479912E-2</v>
      </c>
    </row>
    <row r="21" spans="1:15" s="46" customFormat="1" ht="6" customHeight="1" x14ac:dyDescent="0.2">
      <c r="A21" s="268"/>
      <c r="B21" s="504"/>
      <c r="C21" s="504"/>
      <c r="D21" s="53"/>
      <c r="E21" s="504"/>
      <c r="F21" s="504"/>
      <c r="G21" s="504"/>
      <c r="H21" s="504"/>
      <c r="I21" s="53"/>
    </row>
    <row r="22" spans="1:15" s="46" customFormat="1" ht="11.1" customHeight="1" x14ac:dyDescent="0.2">
      <c r="A22" s="118"/>
      <c r="B22" s="72"/>
      <c r="C22" s="72"/>
      <c r="D22" s="72"/>
      <c r="E22" s="72"/>
      <c r="F22" s="72"/>
      <c r="G22" s="72"/>
      <c r="H22" s="72"/>
    </row>
  </sheetData>
  <mergeCells count="5">
    <mergeCell ref="J5:O5"/>
    <mergeCell ref="A1:O1"/>
    <mergeCell ref="A2:O2"/>
    <mergeCell ref="A3:O3"/>
    <mergeCell ref="C5:H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3"/>
  <sheetViews>
    <sheetView showGridLines="0" workbookViewId="0">
      <selection sqref="A1:O1"/>
    </sheetView>
  </sheetViews>
  <sheetFormatPr baseColWidth="10" defaultColWidth="9.85546875" defaultRowHeight="11.25" x14ac:dyDescent="0.2"/>
  <cols>
    <col min="1" max="1" width="51" style="1" customWidth="1"/>
    <col min="2" max="2" width="1.7109375" style="29" customWidth="1"/>
    <col min="3" max="5" width="8.7109375" style="28" customWidth="1"/>
    <col min="6" max="6" width="8.7109375" style="29" customWidth="1"/>
    <col min="7" max="7" width="8.7109375" style="28" customWidth="1"/>
    <col min="8" max="8" width="11.7109375" style="28" customWidth="1"/>
    <col min="9" max="9" width="2.7109375" style="269" customWidth="1"/>
    <col min="10" max="14" width="8.7109375" style="269" customWidth="1"/>
    <col min="15" max="15" width="11.7109375" style="269" customWidth="1"/>
    <col min="16" max="16384" width="9.85546875" style="269"/>
  </cols>
  <sheetData>
    <row r="1" spans="1:15" s="46" customFormat="1" ht="15" x14ac:dyDescent="0.2">
      <c r="A1" s="738" t="s">
        <v>80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</row>
    <row r="2" spans="1:15" s="46" customFormat="1" ht="15" customHeight="1" x14ac:dyDescent="0.2">
      <c r="A2" s="741" t="s">
        <v>82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</row>
    <row r="3" spans="1:15" s="46" customFormat="1" ht="11.1" customHeight="1" x14ac:dyDescent="0.2">
      <c r="A3" s="737" t="s">
        <v>90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  <c r="N3" s="737"/>
      <c r="O3" s="737"/>
    </row>
    <row r="4" spans="1:15" s="46" customFormat="1" ht="11.1" customHeight="1" x14ac:dyDescent="0.2">
      <c r="A4" s="105"/>
      <c r="B4" s="38"/>
      <c r="C4" s="37"/>
      <c r="D4" s="37"/>
      <c r="E4" s="37"/>
      <c r="F4" s="38"/>
      <c r="G4" s="37"/>
      <c r="H4" s="37"/>
      <c r="J4" s="37"/>
      <c r="K4" s="37"/>
      <c r="L4" s="37"/>
      <c r="M4" s="38"/>
      <c r="N4" s="37"/>
      <c r="O4" s="37"/>
    </row>
    <row r="5" spans="1:15" s="46" customFormat="1" ht="15" customHeight="1" x14ac:dyDescent="0.3">
      <c r="A5" s="105"/>
      <c r="B5" s="38"/>
      <c r="C5" s="736" t="s">
        <v>223</v>
      </c>
      <c r="D5" s="736"/>
      <c r="E5" s="736"/>
      <c r="F5" s="736"/>
      <c r="G5" s="736"/>
      <c r="H5" s="736"/>
      <c r="J5" s="736" t="s">
        <v>224</v>
      </c>
      <c r="K5" s="736"/>
      <c r="L5" s="736"/>
      <c r="M5" s="736"/>
      <c r="N5" s="736"/>
      <c r="O5" s="736"/>
    </row>
    <row r="6" spans="1:15" s="260" customFormat="1" ht="30.75" customHeight="1" x14ac:dyDescent="0.2">
      <c r="A6" s="106"/>
      <c r="B6" s="75"/>
      <c r="C6" s="516">
        <v>2023</v>
      </c>
      <c r="D6" s="517" t="s">
        <v>81</v>
      </c>
      <c r="E6" s="516">
        <v>2022</v>
      </c>
      <c r="F6" s="517" t="s">
        <v>81</v>
      </c>
      <c r="G6" s="516" t="s">
        <v>134</v>
      </c>
      <c r="H6" s="516" t="s">
        <v>197</v>
      </c>
      <c r="J6" s="516">
        <v>2023</v>
      </c>
      <c r="K6" s="517" t="s">
        <v>81</v>
      </c>
      <c r="L6" s="516">
        <v>2022</v>
      </c>
      <c r="M6" s="517" t="s">
        <v>81</v>
      </c>
      <c r="N6" s="516" t="s">
        <v>134</v>
      </c>
      <c r="O6" s="516" t="s">
        <v>197</v>
      </c>
    </row>
    <row r="7" spans="1:15" s="46" customFormat="1" ht="15.75" customHeight="1" x14ac:dyDescent="0.2">
      <c r="A7" s="519" t="s">
        <v>115</v>
      </c>
      <c r="B7" s="69"/>
      <c r="C7" s="473">
        <v>2815.8024952012588</v>
      </c>
      <c r="D7" s="473"/>
      <c r="E7" s="473">
        <v>2570.2075331530004</v>
      </c>
      <c r="F7" s="473"/>
      <c r="G7" s="476">
        <v>9.5554525803982493E-2</v>
      </c>
      <c r="H7" s="476">
        <v>9.5554525803982715E-2</v>
      </c>
      <c r="J7" s="473">
        <v>8185.470426665077</v>
      </c>
      <c r="K7" s="473"/>
      <c r="L7" s="473">
        <v>7615.3602479955352</v>
      </c>
      <c r="M7" s="473"/>
      <c r="N7" s="476">
        <v>7.4863192298696868E-2</v>
      </c>
      <c r="O7" s="476">
        <v>7.2141850257727347E-2</v>
      </c>
    </row>
    <row r="8" spans="1:15" s="46" customFormat="1" ht="15.75" customHeight="1" x14ac:dyDescent="0.2">
      <c r="A8" s="520" t="s">
        <v>116</v>
      </c>
      <c r="B8" s="69"/>
      <c r="C8" s="478">
        <v>399.86024354068479</v>
      </c>
      <c r="D8" s="478"/>
      <c r="E8" s="478">
        <v>370.03941640728993</v>
      </c>
      <c r="F8" s="478"/>
      <c r="G8" s="480">
        <v>8.0588244957591426E-2</v>
      </c>
      <c r="H8" s="480">
        <v>8.0588244957591204E-2</v>
      </c>
      <c r="J8" s="478">
        <v>1177.7124629993502</v>
      </c>
      <c r="K8" s="478"/>
      <c r="L8" s="478">
        <v>1119.3744039986655</v>
      </c>
      <c r="M8" s="478"/>
      <c r="N8" s="480">
        <v>5.2116663372226091E-2</v>
      </c>
      <c r="O8" s="480">
        <v>4.8886287559555264E-2</v>
      </c>
    </row>
    <row r="9" spans="1:15" s="46" customFormat="1" ht="15.75" customHeight="1" thickBot="1" x14ac:dyDescent="0.25">
      <c r="A9" s="521" t="s">
        <v>64</v>
      </c>
      <c r="B9" s="69"/>
      <c r="C9" s="455">
        <v>55.045293087178834</v>
      </c>
      <c r="D9" s="455"/>
      <c r="E9" s="455">
        <v>59.18323454518184</v>
      </c>
      <c r="F9" s="522"/>
      <c r="G9" s="463">
        <v>-6.9917460405852006E-2</v>
      </c>
      <c r="H9" s="522"/>
      <c r="J9" s="455">
        <v>54.654413701564671</v>
      </c>
      <c r="K9" s="455"/>
      <c r="L9" s="455">
        <v>57.783831104563085</v>
      </c>
      <c r="M9" s="522"/>
      <c r="N9" s="463">
        <v>-5.4157319498867373E-2</v>
      </c>
      <c r="O9" s="522"/>
    </row>
    <row r="10" spans="1:15" s="46" customFormat="1" ht="15.75" customHeight="1" x14ac:dyDescent="0.2">
      <c r="A10" s="281" t="s">
        <v>92</v>
      </c>
      <c r="B10" s="69"/>
      <c r="C10" s="485">
        <v>23588.07905032206</v>
      </c>
      <c r="D10" s="486"/>
      <c r="E10" s="485">
        <v>23225.325872655383</v>
      </c>
      <c r="F10" s="486"/>
      <c r="G10" s="486"/>
      <c r="H10" s="486"/>
      <c r="J10" s="485">
        <v>69063.13710124194</v>
      </c>
      <c r="K10" s="486"/>
      <c r="L10" s="485">
        <v>68539.224422332671</v>
      </c>
      <c r="M10" s="486"/>
      <c r="N10" s="486"/>
      <c r="O10" s="486"/>
    </row>
    <row r="11" spans="1:15" s="46" customFormat="1" ht="15.75" customHeight="1" thickBot="1" x14ac:dyDescent="0.25">
      <c r="A11" s="521" t="s">
        <v>93</v>
      </c>
      <c r="B11" s="69"/>
      <c r="C11" s="342">
        <v>229.69227987004342</v>
      </c>
      <c r="D11" s="522"/>
      <c r="E11" s="342">
        <v>68.815249745995544</v>
      </c>
      <c r="F11" s="522"/>
      <c r="G11" s="522"/>
      <c r="H11" s="522"/>
      <c r="J11" s="342">
        <v>572.65377457679972</v>
      </c>
      <c r="K11" s="522"/>
      <c r="L11" s="342">
        <v>293.3986716938727</v>
      </c>
      <c r="M11" s="522"/>
      <c r="N11" s="522"/>
      <c r="O11" s="522"/>
    </row>
    <row r="12" spans="1:15" s="46" customFormat="1" ht="15.75" customHeight="1" thickBot="1" x14ac:dyDescent="0.25">
      <c r="A12" s="523" t="s">
        <v>117</v>
      </c>
      <c r="B12" s="363"/>
      <c r="C12" s="471">
        <v>23817.771330192103</v>
      </c>
      <c r="D12" s="483">
        <v>1</v>
      </c>
      <c r="E12" s="471">
        <v>23294.141122401383</v>
      </c>
      <c r="F12" s="483">
        <v>1</v>
      </c>
      <c r="G12" s="483">
        <v>2.2479051922938531E-2</v>
      </c>
      <c r="H12" s="483">
        <v>0.20980504828117286</v>
      </c>
      <c r="J12" s="471">
        <v>69635.790875818755</v>
      </c>
      <c r="K12" s="483">
        <v>1</v>
      </c>
      <c r="L12" s="471">
        <v>68832.623094026538</v>
      </c>
      <c r="M12" s="483">
        <v>1</v>
      </c>
      <c r="N12" s="483">
        <v>1.1668417469650638E-2</v>
      </c>
      <c r="O12" s="483">
        <v>0.22978042996143944</v>
      </c>
    </row>
    <row r="13" spans="1:15" s="46" customFormat="1" ht="15.75" customHeight="1" thickBot="1" x14ac:dyDescent="0.25">
      <c r="A13" s="281" t="s">
        <v>94</v>
      </c>
      <c r="B13" s="363"/>
      <c r="C13" s="456">
        <v>13658.685139479923</v>
      </c>
      <c r="D13" s="278">
        <v>0.57346612956039988</v>
      </c>
      <c r="E13" s="456">
        <v>13756.957693309218</v>
      </c>
      <c r="F13" s="278">
        <v>0.59057587146149382</v>
      </c>
      <c r="G13" s="278"/>
      <c r="H13" s="278"/>
      <c r="J13" s="456">
        <v>41427.951078547027</v>
      </c>
      <c r="K13" s="278">
        <v>0.59492325078098618</v>
      </c>
      <c r="L13" s="456">
        <v>41720.012077630767</v>
      </c>
      <c r="M13" s="278">
        <v>0.60610812435028838</v>
      </c>
      <c r="N13" s="278"/>
      <c r="O13" s="278"/>
    </row>
    <row r="14" spans="1:15" s="46" customFormat="1" ht="15.75" customHeight="1" thickBot="1" x14ac:dyDescent="0.25">
      <c r="A14" s="523" t="s">
        <v>2</v>
      </c>
      <c r="B14" s="69"/>
      <c r="C14" s="342">
        <v>10159.086190712178</v>
      </c>
      <c r="D14" s="458">
        <v>0.4265338704396</v>
      </c>
      <c r="E14" s="342">
        <v>9537.1834290921652</v>
      </c>
      <c r="F14" s="458">
        <v>0.40942412853850613</v>
      </c>
      <c r="G14" s="458">
        <v>6.5208220670577077E-2</v>
      </c>
      <c r="H14" s="458">
        <v>0.27422109651524962</v>
      </c>
      <c r="J14" s="342">
        <v>28207.839797271732</v>
      </c>
      <c r="K14" s="458">
        <v>0.40507674921901393</v>
      </c>
      <c r="L14" s="342">
        <v>27112.611016395771</v>
      </c>
      <c r="M14" s="458">
        <v>0.39389187564971162</v>
      </c>
      <c r="N14" s="458">
        <v>4.0395548042704066E-2</v>
      </c>
      <c r="O14" s="458">
        <v>0.2823487828347544</v>
      </c>
    </row>
    <row r="15" spans="1:15" s="46" customFormat="1" ht="15.75" customHeight="1" x14ac:dyDescent="0.2">
      <c r="A15" s="518" t="s">
        <v>95</v>
      </c>
      <c r="B15" s="48"/>
      <c r="C15" s="485">
        <v>7600.1349542101079</v>
      </c>
      <c r="D15" s="487">
        <v>0.31909513484059504</v>
      </c>
      <c r="E15" s="485">
        <v>7222.7723468821259</v>
      </c>
      <c r="F15" s="487">
        <v>0.31006819736041563</v>
      </c>
      <c r="G15" s="487"/>
      <c r="H15" s="487"/>
      <c r="J15" s="485">
        <v>20820.046661494478</v>
      </c>
      <c r="K15" s="487">
        <v>0.2989848524679326</v>
      </c>
      <c r="L15" s="485">
        <v>20912.39184460129</v>
      </c>
      <c r="M15" s="487">
        <v>0.30381512289651674</v>
      </c>
      <c r="N15" s="487"/>
      <c r="O15" s="487"/>
    </row>
    <row r="16" spans="1:15" s="46" customFormat="1" ht="15.75" customHeight="1" x14ac:dyDescent="0.2">
      <c r="A16" s="524" t="s">
        <v>96</v>
      </c>
      <c r="B16" s="495"/>
      <c r="C16" s="525">
        <v>156.1949578908513</v>
      </c>
      <c r="D16" s="476">
        <v>6.5579165962036928E-3</v>
      </c>
      <c r="E16" s="525">
        <v>46.21610792252514</v>
      </c>
      <c r="F16" s="476">
        <v>1.984022835599647E-3</v>
      </c>
      <c r="G16" s="476"/>
      <c r="H16" s="476"/>
      <c r="J16" s="525">
        <v>288.87158239560387</v>
      </c>
      <c r="K16" s="476">
        <v>4.1483205512916118E-3</v>
      </c>
      <c r="L16" s="525">
        <v>96.026683259870907</v>
      </c>
      <c r="M16" s="476">
        <v>1.3950751684807482E-3</v>
      </c>
      <c r="N16" s="476"/>
      <c r="O16" s="476"/>
    </row>
    <row r="17" spans="1:15" s="46" customFormat="1" ht="15.75" customHeight="1" thickBot="1" x14ac:dyDescent="0.25">
      <c r="A17" s="281" t="s">
        <v>114</v>
      </c>
      <c r="B17" s="69"/>
      <c r="C17" s="456">
        <v>-24.913863098947697</v>
      </c>
      <c r="D17" s="463">
        <v>-1.0460199131799605E-3</v>
      </c>
      <c r="E17" s="456">
        <v>-7.2022641144925998</v>
      </c>
      <c r="F17" s="278">
        <v>-3.0918779433195611E-4</v>
      </c>
      <c r="G17" s="278"/>
      <c r="H17" s="278"/>
      <c r="J17" s="456">
        <v>-65.594505992875298</v>
      </c>
      <c r="K17" s="463">
        <v>-9.4196540554626195E-4</v>
      </c>
      <c r="L17" s="456">
        <v>-40.325018433072401</v>
      </c>
      <c r="M17" s="278">
        <v>-5.8584166374115571E-4</v>
      </c>
      <c r="N17" s="278"/>
      <c r="O17" s="278"/>
    </row>
    <row r="18" spans="1:15" s="46" customFormat="1" ht="15.75" customHeight="1" thickBot="1" x14ac:dyDescent="0.25">
      <c r="A18" s="526" t="s">
        <v>146</v>
      </c>
      <c r="B18" s="69"/>
      <c r="C18" s="342">
        <v>2427.6701417101676</v>
      </c>
      <c r="D18" s="278">
        <v>0.10192683891598128</v>
      </c>
      <c r="E18" s="342">
        <v>2275.3972384020062</v>
      </c>
      <c r="F18" s="483">
        <v>9.768109613682277E-2</v>
      </c>
      <c r="G18" s="483">
        <v>6.6921459136120465E-2</v>
      </c>
      <c r="H18" s="483">
        <v>0.28056461389984122</v>
      </c>
      <c r="J18" s="342">
        <v>7164.5160593745213</v>
      </c>
      <c r="K18" s="278">
        <v>0.10288554160533592</v>
      </c>
      <c r="L18" s="342">
        <v>6144.5175069676761</v>
      </c>
      <c r="M18" s="483">
        <v>8.9267519248455204E-2</v>
      </c>
      <c r="N18" s="483">
        <v>0.16600140714876321</v>
      </c>
      <c r="O18" s="483">
        <v>0.44703543095374187</v>
      </c>
    </row>
    <row r="19" spans="1:15" s="262" customFormat="1" ht="14.25" customHeight="1" thickBot="1" x14ac:dyDescent="0.25">
      <c r="A19" s="527" t="s">
        <v>156</v>
      </c>
      <c r="B19" s="69"/>
      <c r="C19" s="471">
        <v>1219.6659499326277</v>
      </c>
      <c r="D19" s="483">
        <v>5.1208231577340883E-2</v>
      </c>
      <c r="E19" s="471">
        <v>1180.0523815005095</v>
      </c>
      <c r="F19" s="278">
        <v>5.0658763304463846E-2</v>
      </c>
      <c r="G19" s="483"/>
      <c r="H19" s="278"/>
      <c r="J19" s="471">
        <v>3454.4797335185813</v>
      </c>
      <c r="K19" s="483">
        <v>4.9607819342196345E-2</v>
      </c>
      <c r="L19" s="471">
        <v>3579.968205319658</v>
      </c>
      <c r="M19" s="278">
        <v>5.2009759971363582E-2</v>
      </c>
      <c r="N19" s="483"/>
      <c r="O19" s="278"/>
    </row>
    <row r="20" spans="1:15" s="46" customFormat="1" ht="15.75" thickBot="1" x14ac:dyDescent="0.25">
      <c r="A20" s="528" t="s">
        <v>227</v>
      </c>
      <c r="B20" s="658"/>
      <c r="C20" s="529">
        <v>3647.3360916427955</v>
      </c>
      <c r="D20" s="530">
        <v>0.15313507049332217</v>
      </c>
      <c r="E20" s="529">
        <v>3455.4496199025157</v>
      </c>
      <c r="F20" s="530">
        <v>0.14833985944128661</v>
      </c>
      <c r="G20" s="530">
        <v>5.5531549537016112E-2</v>
      </c>
      <c r="H20" s="530">
        <v>0.29141883672193236</v>
      </c>
      <c r="J20" s="529">
        <v>10618.995792893102</v>
      </c>
      <c r="K20" s="530">
        <v>0.15249336094753224</v>
      </c>
      <c r="L20" s="529">
        <v>9724.4857122873345</v>
      </c>
      <c r="M20" s="530">
        <v>0.14127727921981878</v>
      </c>
      <c r="N20" s="530">
        <v>9.1985335479028318E-2</v>
      </c>
      <c r="O20" s="530">
        <v>0.37957838498626439</v>
      </c>
    </row>
    <row r="21" spans="1:15" s="46" customFormat="1" ht="11.1" customHeight="1" x14ac:dyDescent="0.2">
      <c r="A21" s="263"/>
      <c r="B21" s="45"/>
      <c r="C21" s="264"/>
      <c r="D21" s="265"/>
      <c r="E21" s="264"/>
      <c r="F21" s="266"/>
      <c r="G21" s="267"/>
      <c r="H21" s="267"/>
    </row>
    <row r="22" spans="1:15" s="46" customFormat="1" ht="6" customHeight="1" x14ac:dyDescent="0.2">
      <c r="A22" s="268"/>
      <c r="B22" s="53"/>
      <c r="C22" s="53"/>
      <c r="D22" s="53"/>
      <c r="E22" s="53"/>
      <c r="F22" s="53"/>
      <c r="G22" s="53"/>
      <c r="H22" s="53"/>
      <c r="I22" s="53"/>
    </row>
    <row r="23" spans="1:15" s="46" customFormat="1" ht="11.1" customHeight="1" x14ac:dyDescent="0.2">
      <c r="A23" s="118"/>
      <c r="B23" s="72"/>
      <c r="C23" s="72"/>
      <c r="D23" s="72"/>
      <c r="E23" s="72"/>
      <c r="F23" s="72"/>
      <c r="G23" s="72"/>
      <c r="H23" s="72"/>
    </row>
  </sheetData>
  <mergeCells count="5">
    <mergeCell ref="J5:O5"/>
    <mergeCell ref="A1:O1"/>
    <mergeCell ref="A2:O2"/>
    <mergeCell ref="A3:O3"/>
    <mergeCell ref="C5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"/>
  <cols>
    <col min="1" max="1" width="25.7109375" style="187" customWidth="1"/>
    <col min="2" max="2" width="1.7109375" style="186" customWidth="1"/>
    <col min="3" max="4" width="10.7109375" style="184" customWidth="1"/>
    <col min="5" max="5" width="7.7109375" style="184" customWidth="1"/>
    <col min="6" max="6" width="1.7109375" style="184" customWidth="1"/>
    <col min="7" max="8" width="10.7109375" style="184" customWidth="1"/>
    <col min="9" max="9" width="7.7109375" style="184" customWidth="1"/>
    <col min="10" max="10" width="1.7109375" style="184" hidden="1" customWidth="1"/>
    <col min="11" max="11" width="13.42578125" style="186" customWidth="1"/>
    <col min="12" max="12" width="10.28515625" style="186" customWidth="1"/>
    <col min="13" max="14" width="11.28515625" style="186" customWidth="1"/>
    <col min="15" max="15" width="19" style="186" customWidth="1"/>
    <col min="16" max="16" width="13.5703125" style="175" customWidth="1"/>
    <col min="17" max="16384" width="9.85546875" style="175"/>
  </cols>
  <sheetData>
    <row r="1" spans="1:18" ht="11.1" customHeight="1" x14ac:dyDescent="0.2">
      <c r="A1" s="744" t="s">
        <v>75</v>
      </c>
      <c r="B1" s="744"/>
      <c r="C1" s="744"/>
      <c r="D1" s="744"/>
      <c r="E1" s="744"/>
      <c r="F1" s="744"/>
      <c r="G1" s="744"/>
      <c r="H1" s="744"/>
      <c r="I1" s="744"/>
      <c r="J1" s="744"/>
      <c r="K1" s="173"/>
      <c r="L1" s="173"/>
      <c r="M1" s="173"/>
      <c r="N1" s="174"/>
      <c r="O1" s="175"/>
      <c r="P1" s="176"/>
      <c r="Q1" s="176"/>
      <c r="R1" s="176"/>
    </row>
    <row r="2" spans="1:18" ht="11.1" customHeight="1" x14ac:dyDescent="0.2">
      <c r="A2" s="744" t="s">
        <v>83</v>
      </c>
      <c r="B2" s="744"/>
      <c r="C2" s="744"/>
      <c r="D2" s="744"/>
      <c r="E2" s="744"/>
      <c r="F2" s="744"/>
      <c r="G2" s="744"/>
      <c r="H2" s="744"/>
      <c r="I2" s="744"/>
      <c r="J2" s="744"/>
      <c r="K2" s="177"/>
      <c r="L2" s="177"/>
      <c r="M2" s="177"/>
      <c r="N2" s="178"/>
      <c r="O2" s="173"/>
      <c r="P2" s="179"/>
      <c r="Q2" s="179"/>
      <c r="R2" s="179"/>
    </row>
    <row r="3" spans="1:18" ht="11.1" customHeight="1" x14ac:dyDescent="0.2">
      <c r="A3" s="180"/>
      <c r="B3" s="181"/>
      <c r="C3" s="182"/>
      <c r="D3" s="182"/>
      <c r="E3" s="182"/>
      <c r="F3" s="182"/>
      <c r="G3" s="182"/>
      <c r="H3" s="182"/>
      <c r="I3" s="182"/>
      <c r="J3" s="182"/>
      <c r="K3" s="183"/>
      <c r="L3" s="183"/>
      <c r="M3" s="183"/>
      <c r="N3" s="183"/>
      <c r="O3" s="177"/>
    </row>
    <row r="4" spans="1:18" ht="15" customHeight="1" x14ac:dyDescent="0.2">
      <c r="A4" s="746" t="s">
        <v>198</v>
      </c>
      <c r="B4" s="746"/>
      <c r="C4" s="746"/>
      <c r="D4" s="746"/>
      <c r="E4" s="692"/>
      <c r="G4" s="185"/>
      <c r="H4" s="185"/>
      <c r="I4" s="185"/>
      <c r="J4" s="185"/>
    </row>
    <row r="5" spans="1:18" ht="15" customHeight="1" thickBot="1" x14ac:dyDescent="0.25">
      <c r="B5" s="184"/>
      <c r="C5" s="544" t="s">
        <v>91</v>
      </c>
      <c r="D5" s="544" t="s">
        <v>215</v>
      </c>
      <c r="E5" s="544" t="s">
        <v>208</v>
      </c>
      <c r="F5" s="188"/>
      <c r="G5" s="189"/>
      <c r="H5" s="190"/>
      <c r="I5" s="190"/>
      <c r="J5" s="190"/>
    </row>
    <row r="6" spans="1:18" ht="15" customHeight="1" x14ac:dyDescent="0.2">
      <c r="A6" s="555" t="s">
        <v>157</v>
      </c>
      <c r="B6" s="552"/>
      <c r="C6" s="558">
        <v>4.4400058969751077E-2</v>
      </c>
      <c r="D6" s="558">
        <v>1.5722018602423615E-2</v>
      </c>
      <c r="E6" s="558">
        <v>2.8599989053125885E-2</v>
      </c>
      <c r="F6" s="194"/>
      <c r="G6" s="195"/>
      <c r="H6" s="196"/>
      <c r="I6" s="196"/>
      <c r="J6" s="196"/>
      <c r="K6" s="197"/>
      <c r="L6" s="197"/>
      <c r="M6" s="198"/>
      <c r="N6" s="198"/>
      <c r="O6" s="198"/>
      <c r="P6" s="198"/>
      <c r="Q6" s="197"/>
      <c r="R6" s="197"/>
    </row>
    <row r="7" spans="1:18" ht="15" customHeight="1" x14ac:dyDescent="0.2">
      <c r="A7" s="556" t="s">
        <v>139</v>
      </c>
      <c r="B7" s="552"/>
      <c r="C7" s="557">
        <v>0.11488474145419247</v>
      </c>
      <c r="D7" s="557">
        <v>1.4628076754276798E-2</v>
      </c>
      <c r="E7" s="557">
        <v>7.8095999999999943E-2</v>
      </c>
      <c r="F7" s="194"/>
      <c r="G7" s="195"/>
      <c r="H7" s="196"/>
      <c r="I7" s="196"/>
      <c r="J7" s="196"/>
      <c r="K7" s="197"/>
      <c r="L7" s="197"/>
      <c r="M7" s="198"/>
      <c r="N7" s="198"/>
      <c r="O7" s="198"/>
      <c r="P7" s="198"/>
      <c r="Q7" s="198"/>
      <c r="R7" s="199"/>
    </row>
    <row r="8" spans="1:18" ht="15" customHeight="1" x14ac:dyDescent="0.2">
      <c r="A8" s="556" t="s">
        <v>140</v>
      </c>
      <c r="B8" s="552"/>
      <c r="C8" s="557">
        <v>4.4324343986718917E-2</v>
      </c>
      <c r="D8" s="557">
        <v>2.5982065990191039E-3</v>
      </c>
      <c r="E8" s="557">
        <v>3.6475999999999953E-2</v>
      </c>
      <c r="F8" s="194"/>
      <c r="G8" s="195"/>
      <c r="H8" s="196"/>
      <c r="I8" s="196"/>
      <c r="J8" s="196"/>
      <c r="K8" s="197"/>
      <c r="L8" s="197"/>
      <c r="M8" s="198"/>
      <c r="N8" s="198"/>
      <c r="O8" s="198"/>
      <c r="P8" s="198"/>
      <c r="Q8" s="198"/>
      <c r="R8" s="199"/>
    </row>
    <row r="9" spans="1:18" ht="15" customHeight="1" x14ac:dyDescent="0.2">
      <c r="A9" s="556" t="s">
        <v>160</v>
      </c>
      <c r="B9" s="552"/>
      <c r="C9" s="557">
        <v>1.2889506370210664</v>
      </c>
      <c r="D9" s="557">
        <v>0.28971251160570666</v>
      </c>
      <c r="E9" s="557">
        <v>0.93584298836768687</v>
      </c>
      <c r="F9" s="194"/>
      <c r="G9" s="195"/>
      <c r="H9" s="196"/>
      <c r="I9" s="196"/>
      <c r="J9" s="196"/>
      <c r="K9" s="197"/>
      <c r="L9" s="197"/>
      <c r="M9" s="198"/>
      <c r="N9" s="198"/>
      <c r="O9" s="198"/>
      <c r="P9" s="198"/>
      <c r="Q9" s="198"/>
      <c r="R9" s="199"/>
    </row>
    <row r="10" spans="1:18" ht="15" customHeight="1" x14ac:dyDescent="0.2">
      <c r="A10" s="556" t="s">
        <v>238</v>
      </c>
      <c r="B10" s="553"/>
      <c r="C10" s="557">
        <v>-3.2161659589537317E-2</v>
      </c>
      <c r="D10" s="557">
        <v>-8.9451317476559877E-3</v>
      </c>
      <c r="E10" s="557">
        <v>-2.0245999999999875E-2</v>
      </c>
      <c r="F10" s="194"/>
      <c r="G10" s="195"/>
      <c r="H10" s="196"/>
      <c r="I10" s="196"/>
      <c r="J10" s="196"/>
      <c r="K10" s="197"/>
      <c r="L10" s="197"/>
      <c r="M10" s="198"/>
      <c r="N10" s="198"/>
      <c r="O10" s="198"/>
      <c r="P10" s="198"/>
      <c r="Q10" s="198"/>
      <c r="R10" s="199"/>
    </row>
    <row r="11" spans="1:18" ht="15" customHeight="1" x14ac:dyDescent="0.2">
      <c r="A11" s="556" t="s">
        <v>89</v>
      </c>
      <c r="B11" s="553"/>
      <c r="C11" s="557">
        <v>2.1688838021577395E-2</v>
      </c>
      <c r="D11" s="557">
        <v>9.9392448923873999E-4</v>
      </c>
      <c r="E11" s="557">
        <v>1.9198000000000048E-2</v>
      </c>
      <c r="F11" s="194"/>
      <c r="G11" s="195"/>
      <c r="H11" s="196"/>
      <c r="I11" s="196"/>
      <c r="J11" s="196"/>
      <c r="K11" s="197"/>
      <c r="L11" s="197"/>
      <c r="M11" s="198"/>
      <c r="N11" s="198"/>
      <c r="O11" s="198"/>
      <c r="P11" s="198"/>
      <c r="Q11" s="198"/>
      <c r="R11" s="199"/>
    </row>
    <row r="12" spans="1:18" ht="15" customHeight="1" x14ac:dyDescent="0.2">
      <c r="A12" s="556" t="s">
        <v>193</v>
      </c>
      <c r="B12" s="553"/>
      <c r="C12" s="557">
        <v>4.1924414196928383E-2</v>
      </c>
      <c r="D12" s="557">
        <v>9.514117897099883E-3</v>
      </c>
      <c r="E12" s="557">
        <v>3.0723000000000056E-2</v>
      </c>
      <c r="F12" s="194"/>
      <c r="G12" s="195"/>
      <c r="H12" s="196"/>
      <c r="I12" s="196"/>
      <c r="J12" s="196"/>
      <c r="K12" s="197"/>
      <c r="L12" s="197"/>
      <c r="M12" s="198"/>
      <c r="N12" s="198"/>
      <c r="O12" s="198"/>
      <c r="P12" s="198"/>
      <c r="Q12" s="198"/>
      <c r="R12" s="199"/>
    </row>
    <row r="13" spans="1:18" ht="15" customHeight="1" x14ac:dyDescent="0.2">
      <c r="A13" s="556" t="s">
        <v>239</v>
      </c>
      <c r="B13" s="553"/>
      <c r="C13" s="557">
        <v>7.5806146565014387E-2</v>
      </c>
      <c r="D13" s="557">
        <v>1.3092311052480543E-2</v>
      </c>
      <c r="E13" s="557">
        <v>4.5584207652555886E-2</v>
      </c>
      <c r="F13" s="194"/>
      <c r="G13" s="195"/>
      <c r="H13" s="196"/>
      <c r="I13" s="196"/>
      <c r="J13" s="196"/>
      <c r="K13" s="197"/>
      <c r="L13" s="197"/>
      <c r="M13" s="198"/>
      <c r="N13" s="198"/>
      <c r="O13" s="198"/>
      <c r="P13" s="198"/>
      <c r="Q13" s="198"/>
      <c r="R13" s="199"/>
    </row>
    <row r="14" spans="1:18" ht="15" customHeight="1" thickBot="1" x14ac:dyDescent="0.25">
      <c r="A14" s="548" t="s">
        <v>161</v>
      </c>
      <c r="B14" s="554"/>
      <c r="C14" s="549">
        <v>4.0689763294941228E-2</v>
      </c>
      <c r="D14" s="549">
        <v>-6.4390398690973294E-3</v>
      </c>
      <c r="E14" s="549">
        <v>3.9536999999999933E-2</v>
      </c>
      <c r="F14" s="193"/>
      <c r="G14" s="195"/>
      <c r="H14" s="196"/>
      <c r="I14" s="196"/>
      <c r="J14" s="196"/>
      <c r="K14" s="197"/>
      <c r="L14" s="197"/>
      <c r="M14" s="198"/>
      <c r="N14" s="198"/>
      <c r="O14" s="198"/>
      <c r="P14" s="198"/>
      <c r="Q14" s="198"/>
      <c r="R14" s="199"/>
    </row>
    <row r="15" spans="1:18" ht="9.9499999999999993" customHeight="1" x14ac:dyDescent="0.2"/>
    <row r="16" spans="1:18" ht="15" customHeight="1" x14ac:dyDescent="0.2">
      <c r="A16" s="200" t="s">
        <v>137</v>
      </c>
    </row>
    <row r="17" spans="1:9" ht="11.1" customHeight="1" x14ac:dyDescent="0.2">
      <c r="A17" s="200"/>
    </row>
    <row r="18" spans="1:9" ht="11.1" customHeight="1" x14ac:dyDescent="0.2">
      <c r="A18" s="201"/>
    </row>
    <row r="19" spans="1:9" ht="15" customHeight="1" thickBot="1" x14ac:dyDescent="0.25">
      <c r="A19" s="747" t="s">
        <v>199</v>
      </c>
      <c r="B19" s="747"/>
      <c r="C19" s="747"/>
      <c r="D19" s="747"/>
      <c r="E19" s="747"/>
      <c r="F19" s="694"/>
      <c r="G19" s="693"/>
      <c r="H19" s="693"/>
      <c r="I19" s="694"/>
    </row>
    <row r="20" spans="1:9" ht="25.5" customHeight="1" x14ac:dyDescent="0.2">
      <c r="C20" s="743" t="s">
        <v>84</v>
      </c>
      <c r="D20" s="743"/>
      <c r="E20" s="743"/>
      <c r="F20" s="282"/>
      <c r="G20" s="745" t="s">
        <v>213</v>
      </c>
      <c r="H20" s="745"/>
      <c r="I20" s="745"/>
    </row>
    <row r="21" spans="1:9" ht="15" customHeight="1" thickBot="1" x14ac:dyDescent="0.25">
      <c r="C21" s="544" t="s">
        <v>215</v>
      </c>
      <c r="D21" s="544" t="s">
        <v>228</v>
      </c>
      <c r="E21" s="564" t="s">
        <v>68</v>
      </c>
      <c r="F21" s="283"/>
      <c r="G21" s="544" t="s">
        <v>209</v>
      </c>
      <c r="H21" s="544" t="s">
        <v>210</v>
      </c>
      <c r="I21" s="564" t="s">
        <v>68</v>
      </c>
    </row>
    <row r="22" spans="1:9" ht="15" customHeight="1" x14ac:dyDescent="0.2">
      <c r="A22" s="555" t="s">
        <v>138</v>
      </c>
      <c r="B22" s="552"/>
      <c r="C22" s="561">
        <v>17.060105197132614</v>
      </c>
      <c r="D22" s="561">
        <v>20.240315125448031</v>
      </c>
      <c r="E22" s="559">
        <v>-0.1571225501482908</v>
      </c>
      <c r="F22" s="196"/>
      <c r="G22" s="561">
        <v>17.828224165386583</v>
      </c>
      <c r="H22" s="561">
        <v>20.268230947260623</v>
      </c>
      <c r="I22" s="559">
        <v>-0.12038577950996865</v>
      </c>
    </row>
    <row r="23" spans="1:9" ht="15" customHeight="1" x14ac:dyDescent="0.2">
      <c r="A23" s="556" t="s">
        <v>139</v>
      </c>
      <c r="B23" s="552"/>
      <c r="C23" s="706">
        <v>4047.6388471177943</v>
      </c>
      <c r="D23" s="706">
        <v>4386.0308054226471</v>
      </c>
      <c r="E23" s="560">
        <v>-7.7152207386797955E-2</v>
      </c>
      <c r="F23" s="196"/>
      <c r="G23" s="706">
        <v>4410.8799268330758</v>
      </c>
      <c r="H23" s="706">
        <v>4072.1304758259294</v>
      </c>
      <c r="I23" s="560">
        <v>8.3187278260881348E-2</v>
      </c>
    </row>
    <row r="24" spans="1:9" ht="15" customHeight="1" x14ac:dyDescent="0.2">
      <c r="A24" s="556" t="s">
        <v>140</v>
      </c>
      <c r="B24" s="552"/>
      <c r="C24" s="562">
        <v>4.8804556038647346</v>
      </c>
      <c r="D24" s="562">
        <v>5.2494385093167706</v>
      </c>
      <c r="E24" s="560">
        <v>-7.028997573686413E-2</v>
      </c>
      <c r="F24" s="196"/>
      <c r="G24" s="562">
        <v>5.0088149724296098</v>
      </c>
      <c r="H24" s="562">
        <v>5.1344082833896341</v>
      </c>
      <c r="I24" s="560">
        <v>-2.4461107108745606E-2</v>
      </c>
    </row>
    <row r="25" spans="1:9" ht="15" customHeight="1" x14ac:dyDescent="0.2">
      <c r="A25" s="556" t="s">
        <v>160</v>
      </c>
      <c r="B25" s="552"/>
      <c r="C25" s="562">
        <v>312.85349927849933</v>
      </c>
      <c r="D25" s="562">
        <v>135.7954906204906</v>
      </c>
      <c r="E25" s="560">
        <v>1.3038577926923582</v>
      </c>
      <c r="F25" s="196"/>
      <c r="G25" s="562">
        <v>245.81707271123938</v>
      </c>
      <c r="H25" s="562">
        <v>120.10987470696942</v>
      </c>
      <c r="I25" s="560">
        <v>1.0466016912510838</v>
      </c>
    </row>
    <row r="26" spans="1:9" ht="15" customHeight="1" x14ac:dyDescent="0.2">
      <c r="A26" s="556" t="s">
        <v>238</v>
      </c>
      <c r="B26" s="553"/>
      <c r="C26" s="562">
        <v>543.27939068100352</v>
      </c>
      <c r="D26" s="562">
        <v>664.63923297491021</v>
      </c>
      <c r="E26" s="560">
        <v>-0.18259506251339208</v>
      </c>
      <c r="F26" s="196"/>
      <c r="G26" s="562">
        <v>551.67074057006312</v>
      </c>
      <c r="H26" s="562">
        <v>662.96521559993164</v>
      </c>
      <c r="I26" s="560">
        <v>-0.1678737774034732</v>
      </c>
    </row>
    <row r="27" spans="1:9" ht="15" customHeight="1" x14ac:dyDescent="0.2">
      <c r="A27" s="556" t="s">
        <v>89</v>
      </c>
      <c r="B27" s="553"/>
      <c r="C27" s="562">
        <v>1</v>
      </c>
      <c r="D27" s="562">
        <v>1</v>
      </c>
      <c r="E27" s="560">
        <v>0</v>
      </c>
      <c r="F27" s="196"/>
      <c r="G27" s="562">
        <v>1</v>
      </c>
      <c r="H27" s="562">
        <v>1</v>
      </c>
      <c r="I27" s="560">
        <v>0</v>
      </c>
    </row>
    <row r="28" spans="1:9" ht="15" customHeight="1" x14ac:dyDescent="0.2">
      <c r="A28" s="556" t="s">
        <v>193</v>
      </c>
      <c r="B28" s="553"/>
      <c r="C28" s="562">
        <v>7.8590009390681006</v>
      </c>
      <c r="D28" s="562">
        <v>7.7570657741935483</v>
      </c>
      <c r="E28" s="560">
        <v>1.3140943733347399E-2</v>
      </c>
      <c r="F28" s="196"/>
      <c r="G28" s="562">
        <v>7.8343882212834961</v>
      </c>
      <c r="H28" s="562">
        <v>7.714948683222393</v>
      </c>
      <c r="I28" s="560">
        <v>1.5481572589179704E-2</v>
      </c>
    </row>
    <row r="29" spans="1:9" ht="15" customHeight="1" x14ac:dyDescent="0.2">
      <c r="A29" s="556" t="s">
        <v>239</v>
      </c>
      <c r="B29" s="553"/>
      <c r="C29" s="562">
        <v>36.487630537634409</v>
      </c>
      <c r="D29" s="562">
        <v>35.962783189964163</v>
      </c>
      <c r="E29" s="560">
        <v>1.4594180458666894E-2</v>
      </c>
      <c r="F29" s="196"/>
      <c r="G29" s="562">
        <v>36.395283718211289</v>
      </c>
      <c r="H29" s="562">
        <v>35.785204680832905</v>
      </c>
      <c r="I29" s="560">
        <v>1.7048359589379336E-2</v>
      </c>
    </row>
    <row r="30" spans="1:9" ht="15" customHeight="1" thickBot="1" x14ac:dyDescent="0.25">
      <c r="A30" s="548" t="s">
        <v>161</v>
      </c>
      <c r="B30" s="554"/>
      <c r="C30" s="563">
        <v>37.961527561327564</v>
      </c>
      <c r="D30" s="563">
        <v>40.831071212121216</v>
      </c>
      <c r="E30" s="551">
        <v>-7.0278431733669322E-2</v>
      </c>
      <c r="F30" s="196"/>
      <c r="G30" s="563">
        <v>38.583745164591974</v>
      </c>
      <c r="H30" s="563">
        <v>41.568083415609735</v>
      </c>
      <c r="I30" s="551">
        <v>-7.1793982445124582E-2</v>
      </c>
    </row>
    <row r="31" spans="1:9" ht="11.1" customHeight="1" x14ac:dyDescent="0.2">
      <c r="A31" s="205"/>
      <c r="B31" s="204"/>
    </row>
    <row r="32" spans="1:9" ht="11.1" customHeight="1" x14ac:dyDescent="0.2">
      <c r="A32" s="205"/>
      <c r="B32" s="204"/>
    </row>
    <row r="33" spans="1:15" ht="15" customHeight="1" x14ac:dyDescent="0.2">
      <c r="A33" s="748" t="s">
        <v>19</v>
      </c>
      <c r="B33" s="748"/>
      <c r="C33" s="748"/>
      <c r="D33" s="748"/>
      <c r="E33" s="748"/>
      <c r="F33" s="748"/>
      <c r="G33" s="748"/>
      <c r="H33" s="748"/>
      <c r="I33" s="748"/>
    </row>
    <row r="34" spans="1:15" ht="24.75" customHeight="1" x14ac:dyDescent="0.2">
      <c r="C34" s="743" t="s">
        <v>85</v>
      </c>
      <c r="D34" s="743"/>
      <c r="E34" s="743"/>
      <c r="F34" s="547"/>
      <c r="G34" s="743" t="s">
        <v>86</v>
      </c>
      <c r="H34" s="743"/>
      <c r="I34" s="743"/>
    </row>
    <row r="35" spans="1:15" ht="15" customHeight="1" thickBot="1" x14ac:dyDescent="0.25">
      <c r="A35" s="565"/>
      <c r="B35" s="566"/>
      <c r="C35" s="545" t="s">
        <v>229</v>
      </c>
      <c r="D35" s="545" t="s">
        <v>230</v>
      </c>
      <c r="E35" s="564" t="s">
        <v>68</v>
      </c>
      <c r="F35" s="546"/>
      <c r="G35" s="574" t="s">
        <v>204</v>
      </c>
      <c r="H35" s="545" t="s">
        <v>205</v>
      </c>
      <c r="I35" s="544" t="s">
        <v>68</v>
      </c>
    </row>
    <row r="36" spans="1:15" ht="15" customHeight="1" x14ac:dyDescent="0.2">
      <c r="A36" s="555" t="s">
        <v>138</v>
      </c>
      <c r="B36" s="566"/>
      <c r="C36" s="572">
        <v>17.619499999999999</v>
      </c>
      <c r="D36" s="572">
        <v>20.305800000000001</v>
      </c>
      <c r="E36" s="365">
        <v>-0.13229225147494816</v>
      </c>
      <c r="F36" s="567"/>
      <c r="G36" s="202">
        <v>17.071999999999999</v>
      </c>
      <c r="H36" s="572">
        <v>19.9847</v>
      </c>
      <c r="I36" s="573">
        <v>-0.14574649606949319</v>
      </c>
      <c r="K36" s="174"/>
      <c r="O36" s="206"/>
    </row>
    <row r="37" spans="1:15" ht="15" customHeight="1" x14ac:dyDescent="0.2">
      <c r="A37" s="556" t="s">
        <v>139</v>
      </c>
      <c r="B37" s="568"/>
      <c r="C37" s="571">
        <v>4053.76</v>
      </c>
      <c r="D37" s="575">
        <v>4532.07</v>
      </c>
      <c r="E37" s="560">
        <v>-0.10553897005121271</v>
      </c>
      <c r="F37" s="567"/>
      <c r="G37" s="575">
        <v>4191.28</v>
      </c>
      <c r="H37" s="575">
        <v>4127.47</v>
      </c>
      <c r="I37" s="560">
        <v>1.545983374803428E-2</v>
      </c>
    </row>
    <row r="38" spans="1:15" ht="15" customHeight="1" x14ac:dyDescent="0.2">
      <c r="A38" s="556" t="s">
        <v>140</v>
      </c>
      <c r="B38" s="566"/>
      <c r="C38" s="571">
        <v>5.0076000000000001</v>
      </c>
      <c r="D38" s="575">
        <v>5.4066000000000001</v>
      </c>
      <c r="E38" s="560">
        <v>-7.3798690489401797E-2</v>
      </c>
      <c r="F38" s="567"/>
      <c r="G38" s="575">
        <v>4.8192000000000004</v>
      </c>
      <c r="H38" s="575">
        <v>5.2380000000000004</v>
      </c>
      <c r="I38" s="560">
        <v>-7.9954180985108869E-2</v>
      </c>
    </row>
    <row r="39" spans="1:15" ht="15" customHeight="1" x14ac:dyDescent="0.2">
      <c r="A39" s="556" t="s">
        <v>160</v>
      </c>
      <c r="B39" s="566"/>
      <c r="C39" s="571">
        <v>349.95</v>
      </c>
      <c r="D39" s="575">
        <v>147.32</v>
      </c>
      <c r="E39" s="560">
        <v>1.3754412163996741</v>
      </c>
      <c r="F39" s="567"/>
      <c r="G39" s="575">
        <v>256.7</v>
      </c>
      <c r="H39" s="575">
        <v>125.23</v>
      </c>
      <c r="I39" s="560">
        <v>1.049828315898746</v>
      </c>
      <c r="J39" s="207"/>
    </row>
    <row r="40" spans="1:15" ht="15" customHeight="1" x14ac:dyDescent="0.2">
      <c r="A40" s="556" t="s">
        <v>238</v>
      </c>
      <c r="B40" s="566"/>
      <c r="C40" s="571">
        <v>542.35</v>
      </c>
      <c r="D40" s="575">
        <v>632.72</v>
      </c>
      <c r="E40" s="560">
        <v>-0.14282779112403587</v>
      </c>
      <c r="F40" s="567"/>
      <c r="G40" s="575">
        <v>549.48</v>
      </c>
      <c r="H40" s="575">
        <v>692.25</v>
      </c>
      <c r="I40" s="560">
        <v>-0.20624052004333693</v>
      </c>
    </row>
    <row r="41" spans="1:15" ht="15" customHeight="1" x14ac:dyDescent="0.2">
      <c r="A41" s="556" t="s">
        <v>89</v>
      </c>
      <c r="B41" s="566"/>
      <c r="C41" s="571">
        <v>1</v>
      </c>
      <c r="D41" s="575">
        <v>1</v>
      </c>
      <c r="E41" s="560">
        <v>0</v>
      </c>
      <c r="F41" s="567"/>
      <c r="G41" s="575">
        <v>1</v>
      </c>
      <c r="H41" s="575">
        <v>1</v>
      </c>
      <c r="I41" s="560">
        <v>0</v>
      </c>
    </row>
    <row r="42" spans="1:15" ht="15" customHeight="1" x14ac:dyDescent="0.2">
      <c r="A42" s="556" t="s">
        <v>193</v>
      </c>
      <c r="B42" s="566"/>
      <c r="C42" s="571">
        <v>7.8583299999999996</v>
      </c>
      <c r="D42" s="575">
        <v>7.88368</v>
      </c>
      <c r="E42" s="560">
        <v>-3.215503419722876E-3</v>
      </c>
      <c r="F42" s="567"/>
      <c r="G42" s="575">
        <v>7.8457600000000003</v>
      </c>
      <c r="H42" s="575">
        <v>7.7560799999999999</v>
      </c>
      <c r="I42" s="560">
        <v>1.1562541902610635E-2</v>
      </c>
    </row>
    <row r="43" spans="1:15" ht="15" customHeight="1" x14ac:dyDescent="0.2">
      <c r="A43" s="191" t="s">
        <v>239</v>
      </c>
      <c r="B43" s="566"/>
      <c r="C43" s="571">
        <v>36.532600000000002</v>
      </c>
      <c r="D43" s="575">
        <v>36.051000000000002</v>
      </c>
      <c r="E43" s="560">
        <v>1.335885273640125E-2</v>
      </c>
      <c r="F43" s="567"/>
      <c r="G43" s="575">
        <v>36.441099999999999</v>
      </c>
      <c r="H43" s="575">
        <v>35.871499999999997</v>
      </c>
      <c r="I43" s="560">
        <v>1.5878901077457153E-2</v>
      </c>
      <c r="K43" s="208"/>
      <c r="L43" s="208"/>
      <c r="M43" s="208"/>
      <c r="N43" s="208"/>
      <c r="O43" s="208"/>
    </row>
    <row r="44" spans="1:15" ht="15" customHeight="1" thickBot="1" x14ac:dyDescent="0.25">
      <c r="A44" s="570" t="s">
        <v>161</v>
      </c>
      <c r="B44" s="569"/>
      <c r="C44" s="571">
        <v>38.555999999999997</v>
      </c>
      <c r="D44" s="202">
        <v>41.735999999999997</v>
      </c>
      <c r="E44" s="577">
        <v>-7.6193214491086847E-2</v>
      </c>
      <c r="F44" s="549"/>
      <c r="G44" s="550">
        <v>37.408000000000001</v>
      </c>
      <c r="H44" s="550">
        <v>39.863</v>
      </c>
      <c r="I44" s="551">
        <v>-6.1585931816471318E-2</v>
      </c>
      <c r="K44" s="208"/>
      <c r="L44" s="208"/>
      <c r="M44" s="208"/>
      <c r="N44" s="208"/>
      <c r="O44" s="208"/>
    </row>
    <row r="45" spans="1:15" ht="9.9499999999999993" customHeight="1" x14ac:dyDescent="0.2">
      <c r="A45" s="191"/>
      <c r="B45" s="204"/>
      <c r="C45" s="576"/>
      <c r="D45" s="576"/>
      <c r="E45" s="192"/>
      <c r="F45" s="192"/>
      <c r="G45" s="202"/>
      <c r="H45" s="202"/>
      <c r="I45" s="192"/>
      <c r="K45" s="208"/>
      <c r="L45" s="208"/>
      <c r="M45" s="208"/>
      <c r="N45" s="208"/>
      <c r="O45" s="208"/>
    </row>
    <row r="46" spans="1:15" ht="15" customHeight="1" x14ac:dyDescent="0.2">
      <c r="A46" s="742" t="s">
        <v>108</v>
      </c>
      <c r="B46" s="742"/>
      <c r="C46" s="742"/>
      <c r="D46" s="742"/>
      <c r="E46" s="742"/>
      <c r="F46" s="742"/>
      <c r="G46" s="742"/>
      <c r="H46" s="742"/>
      <c r="I46" s="742"/>
      <c r="K46" s="208"/>
      <c r="L46" s="208"/>
      <c r="M46" s="208"/>
      <c r="N46" s="208"/>
      <c r="O46" s="208"/>
    </row>
    <row r="47" spans="1:15" ht="11.1" customHeight="1" x14ac:dyDescent="0.2">
      <c r="K47" s="203"/>
      <c r="L47" s="203"/>
      <c r="M47" s="203"/>
      <c r="N47" s="203"/>
      <c r="O47" s="208"/>
    </row>
    <row r="48" spans="1:15" ht="11.1" customHeight="1" x14ac:dyDescent="0.2">
      <c r="A48" s="205"/>
      <c r="B48" s="204"/>
      <c r="K48" s="203"/>
      <c r="L48" s="203"/>
      <c r="M48" s="203"/>
      <c r="N48" s="203"/>
      <c r="O48" s="203"/>
    </row>
    <row r="49" spans="1:15" ht="11.1" customHeight="1" x14ac:dyDescent="0.2">
      <c r="A49" s="205"/>
      <c r="B49" s="204"/>
      <c r="K49" s="208"/>
      <c r="L49" s="208"/>
      <c r="M49" s="208"/>
      <c r="N49" s="208"/>
      <c r="O49" s="203"/>
    </row>
    <row r="50" spans="1:15" ht="11.1" customHeight="1" x14ac:dyDescent="0.2">
      <c r="A50" s="205"/>
      <c r="B50" s="204"/>
      <c r="O50" s="208"/>
    </row>
  </sheetData>
  <mergeCells count="10">
    <mergeCell ref="A46:I46"/>
    <mergeCell ref="C34:E34"/>
    <mergeCell ref="G34:I34"/>
    <mergeCell ref="A1:J1"/>
    <mergeCell ref="A2:J2"/>
    <mergeCell ref="C20:E20"/>
    <mergeCell ref="G20:I20"/>
    <mergeCell ref="A4:D4"/>
    <mergeCell ref="A19:E19"/>
    <mergeCell ref="A33:I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67"/>
  <sheetViews>
    <sheetView showGridLines="0" zoomScale="90" zoomScaleNormal="90" workbookViewId="0">
      <selection activeCell="R9" sqref="R9"/>
    </sheetView>
  </sheetViews>
  <sheetFormatPr baseColWidth="10" defaultColWidth="9.85546875" defaultRowHeight="11.1" customHeight="1" x14ac:dyDescent="0.2"/>
  <cols>
    <col min="1" max="1" width="32.42578125" style="217" customWidth="1"/>
    <col min="2" max="2" width="1.7109375" style="220" customWidth="1"/>
    <col min="3" max="3" width="11.28515625" style="218" customWidth="1"/>
    <col min="4" max="4" width="13.140625" style="218" customWidth="1"/>
    <col min="5" max="6" width="11.85546875" style="218" customWidth="1"/>
    <col min="7" max="7" width="11.28515625" style="218" customWidth="1"/>
    <col min="8" max="8" width="6.140625" style="218" customWidth="1"/>
    <col min="9" max="9" width="11.140625" style="218" customWidth="1"/>
    <col min="10" max="11" width="11.28515625" style="218" customWidth="1"/>
    <col min="12" max="13" width="11.28515625" style="220" customWidth="1"/>
    <col min="14" max="14" width="4.140625" style="220" customWidth="1"/>
    <col min="15" max="15" width="11.28515625" style="220" customWidth="1"/>
    <col min="16" max="16" width="13.5703125" style="210" customWidth="1"/>
    <col min="17" max="17" width="9.85546875" style="210"/>
    <col min="18" max="18" width="11.28515625" style="210" bestFit="1" customWidth="1"/>
    <col min="19" max="16384" width="9.85546875" style="210"/>
  </cols>
  <sheetData>
    <row r="1" spans="1:27" ht="15" customHeight="1" x14ac:dyDescent="0.2">
      <c r="A1" s="721" t="s">
        <v>75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209"/>
      <c r="Q1" s="209"/>
      <c r="R1" s="209"/>
    </row>
    <row r="2" spans="1:27" ht="15" customHeight="1" x14ac:dyDescent="0.2">
      <c r="A2" s="721" t="s">
        <v>136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  <c r="P2" s="211"/>
      <c r="Q2" s="211"/>
      <c r="R2" s="211"/>
    </row>
    <row r="3" spans="1:27" ht="10.5" customHeight="1" x14ac:dyDescent="0.2">
      <c r="A3" s="212"/>
      <c r="B3" s="213"/>
      <c r="C3" s="214"/>
      <c r="D3" s="214"/>
      <c r="E3" s="214"/>
      <c r="F3" s="214"/>
      <c r="G3" s="214"/>
      <c r="H3" s="214"/>
      <c r="I3" s="214"/>
      <c r="J3" s="214"/>
      <c r="K3" s="214"/>
      <c r="L3" s="215"/>
      <c r="M3" s="215"/>
      <c r="N3" s="215"/>
      <c r="O3" s="215"/>
    </row>
    <row r="4" spans="1:27" ht="23.25" customHeight="1" x14ac:dyDescent="0.2">
      <c r="A4" s="760" t="s">
        <v>110</v>
      </c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</row>
    <row r="5" spans="1:27" ht="18" customHeight="1" thickBot="1" x14ac:dyDescent="0.25">
      <c r="A5" s="329"/>
      <c r="B5" s="330"/>
      <c r="C5" s="759" t="s">
        <v>216</v>
      </c>
      <c r="D5" s="759"/>
      <c r="E5" s="759"/>
      <c r="F5" s="759"/>
      <c r="G5" s="759"/>
      <c r="H5" s="330"/>
      <c r="I5" s="761" t="s">
        <v>217</v>
      </c>
      <c r="J5" s="761"/>
      <c r="K5" s="761"/>
      <c r="L5" s="761"/>
      <c r="M5" s="761"/>
      <c r="N5" s="659"/>
      <c r="O5" s="331" t="s">
        <v>63</v>
      </c>
    </row>
    <row r="6" spans="1:27" ht="18" customHeight="1" x14ac:dyDescent="0.2">
      <c r="A6" s="332"/>
      <c r="B6" s="305"/>
      <c r="C6" s="578" t="s">
        <v>51</v>
      </c>
      <c r="D6" s="578" t="s">
        <v>130</v>
      </c>
      <c r="E6" s="578" t="s">
        <v>131</v>
      </c>
      <c r="F6" s="578" t="s">
        <v>52</v>
      </c>
      <c r="G6" s="578" t="s">
        <v>53</v>
      </c>
      <c r="H6" s="330"/>
      <c r="I6" s="333" t="s">
        <v>51</v>
      </c>
      <c r="J6" s="333" t="s">
        <v>130</v>
      </c>
      <c r="K6" s="333" t="s">
        <v>131</v>
      </c>
      <c r="L6" s="333" t="s">
        <v>52</v>
      </c>
      <c r="M6" s="333" t="s">
        <v>53</v>
      </c>
      <c r="N6" s="334"/>
      <c r="O6" s="578" t="s">
        <v>68</v>
      </c>
      <c r="P6" s="226"/>
      <c r="Q6" s="226"/>
      <c r="R6" s="275"/>
      <c r="Z6" s="226"/>
      <c r="AA6" s="275"/>
    </row>
    <row r="7" spans="1:27" ht="18" customHeight="1" x14ac:dyDescent="0.2">
      <c r="A7" s="604" t="s">
        <v>203</v>
      </c>
      <c r="B7" s="305"/>
      <c r="C7" s="601">
        <v>377.24035833527091</v>
      </c>
      <c r="D7" s="601">
        <v>31.834531242471989</v>
      </c>
      <c r="E7" s="601">
        <v>98.71710252980499</v>
      </c>
      <c r="F7" s="601">
        <v>37.463670276907003</v>
      </c>
      <c r="G7" s="601">
        <v>545.25566238445492</v>
      </c>
      <c r="H7" s="330"/>
      <c r="I7" s="601">
        <v>344.75876411696902</v>
      </c>
      <c r="J7" s="601">
        <v>26.827773088768005</v>
      </c>
      <c r="K7" s="601">
        <v>76.397760152616996</v>
      </c>
      <c r="L7" s="601">
        <v>33.952399974206003</v>
      </c>
      <c r="M7" s="601">
        <v>481.93669733256007</v>
      </c>
      <c r="N7" s="334"/>
      <c r="O7" s="606">
        <v>0.13138440256231743</v>
      </c>
      <c r="P7" s="226"/>
      <c r="Q7" s="226"/>
      <c r="R7" s="275"/>
      <c r="Z7" s="226"/>
      <c r="AA7" s="275"/>
    </row>
    <row r="8" spans="1:27" ht="18" customHeight="1" x14ac:dyDescent="0.2">
      <c r="A8" s="335" t="s">
        <v>193</v>
      </c>
      <c r="B8" s="305"/>
      <c r="C8" s="602">
        <v>41.298697686521272</v>
      </c>
      <c r="D8" s="602">
        <v>2.1087009326784756</v>
      </c>
      <c r="E8" s="602">
        <v>0</v>
      </c>
      <c r="F8" s="602">
        <v>2.3389336525219551</v>
      </c>
      <c r="G8" s="602">
        <v>45.746332271721698</v>
      </c>
      <c r="H8" s="697"/>
      <c r="I8" s="602">
        <v>34.063676404489996</v>
      </c>
      <c r="J8" s="602">
        <v>0.57234710535199418</v>
      </c>
      <c r="K8" s="602">
        <v>0</v>
      </c>
      <c r="L8" s="602">
        <v>2.2949293602709964</v>
      </c>
      <c r="M8" s="602">
        <v>36.930952870112989</v>
      </c>
      <c r="N8" s="334"/>
      <c r="O8" s="607">
        <v>0.23869894266234071</v>
      </c>
      <c r="P8" s="226"/>
      <c r="Q8" s="226"/>
      <c r="R8" s="275"/>
      <c r="Z8" s="245"/>
      <c r="AA8" s="246"/>
    </row>
    <row r="9" spans="1:27" ht="18" customHeight="1" thickBot="1" x14ac:dyDescent="0.25">
      <c r="A9" s="614" t="s">
        <v>192</v>
      </c>
      <c r="B9" s="305"/>
      <c r="C9" s="609">
        <v>34.310280941631852</v>
      </c>
      <c r="D9" s="609">
        <v>1.3145358239685234</v>
      </c>
      <c r="E9" s="609">
        <v>0.84506972501247724</v>
      </c>
      <c r="F9" s="609">
        <v>5.7416533143279942</v>
      </c>
      <c r="G9" s="609">
        <v>42.211539804940855</v>
      </c>
      <c r="H9" s="330"/>
      <c r="I9" s="609">
        <v>29.730650009920417</v>
      </c>
      <c r="J9" s="609">
        <v>1.7350237467460004</v>
      </c>
      <c r="K9" s="611">
        <v>0.16621223505000424</v>
      </c>
      <c r="L9" s="609">
        <v>5.2882744809720013</v>
      </c>
      <c r="M9" s="609">
        <v>36.920160472688423</v>
      </c>
      <c r="N9" s="334"/>
      <c r="O9" s="613">
        <v>0.14331951065507198</v>
      </c>
      <c r="P9" s="226"/>
      <c r="Q9" s="245"/>
      <c r="R9" s="246"/>
      <c r="Z9" s="245"/>
      <c r="AA9" s="246"/>
    </row>
    <row r="10" spans="1:27" ht="18" customHeight="1" thickBot="1" x14ac:dyDescent="0.25">
      <c r="A10" s="615" t="s">
        <v>159</v>
      </c>
      <c r="B10" s="616"/>
      <c r="C10" s="617">
        <v>452.84933696342404</v>
      </c>
      <c r="D10" s="617">
        <v>35.25776799911899</v>
      </c>
      <c r="E10" s="617">
        <v>99.562172254817469</v>
      </c>
      <c r="F10" s="617">
        <v>45.544257243756952</v>
      </c>
      <c r="G10" s="618">
        <v>633.21353446111743</v>
      </c>
      <c r="H10" s="619"/>
      <c r="I10" s="617">
        <v>408.55309053137944</v>
      </c>
      <c r="J10" s="617">
        <v>29.135143940866001</v>
      </c>
      <c r="K10" s="534">
        <v>76.563972387667008</v>
      </c>
      <c r="L10" s="617">
        <v>41.535603815449001</v>
      </c>
      <c r="M10" s="617">
        <v>555.78781067536147</v>
      </c>
      <c r="N10" s="620"/>
      <c r="O10" s="621">
        <v>0.13930806379447702</v>
      </c>
      <c r="P10" s="226"/>
      <c r="Q10" s="245"/>
      <c r="R10" s="246"/>
      <c r="Z10" s="245"/>
      <c r="AA10" s="246"/>
    </row>
    <row r="11" spans="1:27" ht="18" customHeight="1" x14ac:dyDescent="0.2">
      <c r="A11" s="600" t="s">
        <v>139</v>
      </c>
      <c r="B11" s="336"/>
      <c r="C11" s="610">
        <v>68.64048445322895</v>
      </c>
      <c r="D11" s="610">
        <v>10.960896592424998</v>
      </c>
      <c r="E11" s="610">
        <v>3.713652795572</v>
      </c>
      <c r="F11" s="610">
        <v>7.7300572204250155</v>
      </c>
      <c r="G11" s="601">
        <v>91.045091061650965</v>
      </c>
      <c r="H11" s="330"/>
      <c r="I11" s="610">
        <v>61.777115201650986</v>
      </c>
      <c r="J11" s="610">
        <v>8.8017869674720011</v>
      </c>
      <c r="K11" s="610">
        <v>3.1889774854199997</v>
      </c>
      <c r="L11" s="610">
        <v>7.076156345457</v>
      </c>
      <c r="M11" s="610">
        <v>80.844035999999974</v>
      </c>
      <c r="N11" s="334"/>
      <c r="O11" s="612">
        <v>0.12618191231386566</v>
      </c>
      <c r="P11" s="226"/>
      <c r="Q11" s="245"/>
      <c r="R11" s="246"/>
      <c r="Z11" s="245"/>
      <c r="AA11" s="246"/>
    </row>
    <row r="12" spans="1:27" ht="18" customHeight="1" x14ac:dyDescent="0.2">
      <c r="A12" s="604" t="s">
        <v>155</v>
      </c>
      <c r="B12" s="336"/>
      <c r="C12" s="603">
        <v>214.12776990700013</v>
      </c>
      <c r="D12" s="603">
        <v>18.202282034999996</v>
      </c>
      <c r="E12" s="603">
        <v>2.3752363010000002</v>
      </c>
      <c r="F12" s="603">
        <v>21.175071097</v>
      </c>
      <c r="G12" s="603">
        <v>255.88035934000013</v>
      </c>
      <c r="H12" s="330"/>
      <c r="I12" s="601">
        <v>204.14260507184144</v>
      </c>
      <c r="J12" s="601">
        <v>14.596137442832104</v>
      </c>
      <c r="K12" s="601">
        <v>2.0230935190001653</v>
      </c>
      <c r="L12" s="601">
        <v>18.179371307326313</v>
      </c>
      <c r="M12" s="601">
        <v>238.94120734100002</v>
      </c>
      <c r="N12" s="334"/>
      <c r="O12" s="607">
        <v>7.0892552136583742E-2</v>
      </c>
      <c r="P12" s="226"/>
      <c r="Q12" s="245"/>
      <c r="R12" s="246"/>
    </row>
    <row r="13" spans="1:27" ht="18" customHeight="1" x14ac:dyDescent="0.2">
      <c r="A13" s="605" t="s">
        <v>160</v>
      </c>
      <c r="B13" s="336"/>
      <c r="C13" s="603">
        <v>31.466446909837291</v>
      </c>
      <c r="D13" s="603">
        <v>4.6593928017215127</v>
      </c>
      <c r="E13" s="603">
        <v>1.4203894270199999</v>
      </c>
      <c r="F13" s="603">
        <v>3.41712532305751</v>
      </c>
      <c r="G13" s="603">
        <v>40.963354461636314</v>
      </c>
      <c r="H13" s="330"/>
      <c r="I13" s="603">
        <v>32.294522695419964</v>
      </c>
      <c r="J13" s="603">
        <v>3.6272652727692072</v>
      </c>
      <c r="K13" s="603">
        <v>0.76768951947620312</v>
      </c>
      <c r="L13" s="603">
        <v>3.2180025289238863</v>
      </c>
      <c r="M13" s="603">
        <v>39.907480016589261</v>
      </c>
      <c r="N13" s="334"/>
      <c r="O13" s="607">
        <v>2.645805860475603E-2</v>
      </c>
      <c r="P13" s="226"/>
      <c r="Q13" s="226"/>
      <c r="R13" s="234"/>
    </row>
    <row r="14" spans="1:27" ht="18" customHeight="1" thickBot="1" x14ac:dyDescent="0.25">
      <c r="A14" s="608" t="s">
        <v>161</v>
      </c>
      <c r="B14" s="336"/>
      <c r="C14" s="603">
        <v>9.4079661096674858</v>
      </c>
      <c r="D14" s="603">
        <v>2.0707836637077746</v>
      </c>
      <c r="E14" s="603">
        <v>0</v>
      </c>
      <c r="F14" s="603">
        <v>0.49268901412585703</v>
      </c>
      <c r="G14" s="603">
        <v>11.971438787501116</v>
      </c>
      <c r="H14" s="330"/>
      <c r="I14" s="603">
        <v>8.8158861012437431</v>
      </c>
      <c r="J14" s="603">
        <v>1.1687369423809819</v>
      </c>
      <c r="K14" s="603">
        <v>0</v>
      </c>
      <c r="L14" s="603">
        <v>0.362070006075979</v>
      </c>
      <c r="M14" s="603">
        <v>10.346693049700704</v>
      </c>
      <c r="N14" s="334"/>
      <c r="O14" s="607">
        <v>0.15703043764765123</v>
      </c>
      <c r="P14" s="226"/>
      <c r="Q14" s="226"/>
      <c r="R14" s="234"/>
    </row>
    <row r="15" spans="1:27" ht="18" customHeight="1" thickBot="1" x14ac:dyDescent="0.25">
      <c r="A15" s="615" t="s">
        <v>11</v>
      </c>
      <c r="B15" s="616"/>
      <c r="C15" s="618">
        <v>323.64266737973389</v>
      </c>
      <c r="D15" s="618">
        <v>35.893355092854279</v>
      </c>
      <c r="E15" s="618">
        <v>7.5092785235920001</v>
      </c>
      <c r="F15" s="618">
        <v>32.814942654608387</v>
      </c>
      <c r="G15" s="618">
        <v>399.86024365078856</v>
      </c>
      <c r="H15" s="619"/>
      <c r="I15" s="618">
        <v>307.03012907015614</v>
      </c>
      <c r="J15" s="618">
        <v>28.193926625454296</v>
      </c>
      <c r="K15" s="618">
        <v>5.9797605238963687</v>
      </c>
      <c r="L15" s="618">
        <v>28.835600187783179</v>
      </c>
      <c r="M15" s="618">
        <v>370.03941640728999</v>
      </c>
      <c r="N15" s="620"/>
      <c r="O15" s="621">
        <v>8.0588245255137414E-2</v>
      </c>
      <c r="P15" s="226"/>
      <c r="Q15" s="226"/>
      <c r="R15" s="234"/>
    </row>
    <row r="16" spans="1:27" ht="21" customHeight="1" thickBot="1" x14ac:dyDescent="0.25">
      <c r="A16" s="583" t="s">
        <v>55</v>
      </c>
      <c r="B16" s="583"/>
      <c r="C16" s="585">
        <v>776.49200434315799</v>
      </c>
      <c r="D16" s="585">
        <v>71.151123091973261</v>
      </c>
      <c r="E16" s="585">
        <v>107.07145077840947</v>
      </c>
      <c r="F16" s="585">
        <v>78.359199898365347</v>
      </c>
      <c r="G16" s="585">
        <v>1033.073778111906</v>
      </c>
      <c r="H16" s="330"/>
      <c r="I16" s="585">
        <v>715.58321960153557</v>
      </c>
      <c r="J16" s="585">
        <v>57.329070566320297</v>
      </c>
      <c r="K16" s="585">
        <v>82.543732911563382</v>
      </c>
      <c r="L16" s="585">
        <v>70.37120400323218</v>
      </c>
      <c r="M16" s="585">
        <v>925.82722708265146</v>
      </c>
      <c r="N16" s="334"/>
      <c r="O16" s="586">
        <v>0.11583862290072866</v>
      </c>
      <c r="P16" s="226"/>
      <c r="Q16" s="226"/>
      <c r="R16" s="234"/>
    </row>
    <row r="17" spans="1:27" ht="15" customHeight="1" x14ac:dyDescent="0.2">
      <c r="A17" s="584"/>
      <c r="B17" s="584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26"/>
      <c r="Q17" s="226"/>
      <c r="R17" s="234"/>
    </row>
    <row r="18" spans="1:27" ht="15" customHeight="1" x14ac:dyDescent="0.2">
      <c r="A18" s="340" t="s">
        <v>132</v>
      </c>
      <c r="B18" s="242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26"/>
      <c r="Q18" s="226"/>
      <c r="R18" s="234"/>
    </row>
    <row r="19" spans="1:27" ht="17.25" customHeight="1" x14ac:dyDescent="0.2">
      <c r="A19" s="340" t="s">
        <v>133</v>
      </c>
      <c r="B19" s="242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Q19" s="226"/>
      <c r="R19" s="234"/>
    </row>
    <row r="20" spans="1:27" ht="17.25" customHeight="1" x14ac:dyDescent="0.2">
      <c r="A20" s="340" t="s">
        <v>233</v>
      </c>
      <c r="B20" s="242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Q20" s="226"/>
      <c r="R20" s="234"/>
    </row>
    <row r="21" spans="1:27" ht="23.25" customHeight="1" x14ac:dyDescent="0.2"/>
    <row r="22" spans="1:27" ht="18" customHeight="1" x14ac:dyDescent="0.2">
      <c r="A22" s="598" t="s">
        <v>111</v>
      </c>
      <c r="B22" s="597"/>
      <c r="C22" s="597"/>
      <c r="D22" s="597"/>
      <c r="E22" s="597"/>
      <c r="F22" s="597"/>
      <c r="G22" s="597"/>
      <c r="H22" s="597"/>
      <c r="I22" s="597"/>
      <c r="J22" s="597"/>
      <c r="K22" s="597"/>
      <c r="L22" s="597"/>
      <c r="M22" s="597"/>
      <c r="N22" s="597"/>
      <c r="O22" s="597"/>
    </row>
    <row r="23" spans="1:27" ht="18" customHeight="1" thickBot="1" x14ac:dyDescent="0.25">
      <c r="A23" s="329"/>
      <c r="B23" s="330"/>
      <c r="C23" s="759" t="s">
        <v>216</v>
      </c>
      <c r="D23" s="759"/>
      <c r="E23" s="759"/>
      <c r="F23" s="759"/>
      <c r="G23" s="759"/>
      <c r="H23" s="330"/>
      <c r="I23" s="761" t="s">
        <v>217</v>
      </c>
      <c r="J23" s="761"/>
      <c r="K23" s="761"/>
      <c r="L23" s="761"/>
      <c r="M23" s="761"/>
      <c r="N23" s="659"/>
      <c r="O23" s="331" t="s">
        <v>63</v>
      </c>
      <c r="P23" s="226"/>
      <c r="S23" s="276"/>
      <c r="Z23" s="226"/>
      <c r="AA23" s="275"/>
    </row>
    <row r="24" spans="1:27" ht="18" customHeight="1" x14ac:dyDescent="0.2">
      <c r="A24" s="332"/>
      <c r="B24" s="305"/>
      <c r="C24" s="578" t="s">
        <v>51</v>
      </c>
      <c r="D24" s="752" t="s">
        <v>112</v>
      </c>
      <c r="E24" s="752"/>
      <c r="F24" s="578" t="s">
        <v>52</v>
      </c>
      <c r="G24" s="578" t="s">
        <v>53</v>
      </c>
      <c r="H24" s="330"/>
      <c r="I24" s="333" t="s">
        <v>51</v>
      </c>
      <c r="J24" s="752" t="s">
        <v>113</v>
      </c>
      <c r="K24" s="752"/>
      <c r="L24" s="333" t="s">
        <v>52</v>
      </c>
      <c r="M24" s="333" t="s">
        <v>53</v>
      </c>
      <c r="N24" s="334"/>
      <c r="O24" s="578" t="s">
        <v>68</v>
      </c>
      <c r="P24" s="226"/>
      <c r="Q24" s="226"/>
      <c r="R24" s="275"/>
      <c r="Z24" s="226"/>
      <c r="AA24" s="275"/>
    </row>
    <row r="25" spans="1:27" s="247" customFormat="1" ht="18" customHeight="1" x14ac:dyDescent="0.2">
      <c r="A25" s="604" t="s">
        <v>203</v>
      </c>
      <c r="B25" s="305"/>
      <c r="C25" s="665">
        <v>2067.5938380843772</v>
      </c>
      <c r="D25" s="753">
        <v>225.77446206848302</v>
      </c>
      <c r="E25" s="753"/>
      <c r="F25" s="665">
        <v>260.35741953227</v>
      </c>
      <c r="G25" s="601">
        <v>2553.7257196851301</v>
      </c>
      <c r="H25" s="330"/>
      <c r="I25" s="665">
        <v>1920.8621417826359</v>
      </c>
      <c r="J25" s="753">
        <v>188.587899221302</v>
      </c>
      <c r="K25" s="753"/>
      <c r="L25" s="665">
        <v>239.73916782918295</v>
      </c>
      <c r="M25" s="665">
        <v>2349.189208833121</v>
      </c>
      <c r="N25" s="334"/>
      <c r="O25" s="606">
        <v>8.7066852717923693E-2</v>
      </c>
      <c r="P25" s="245"/>
      <c r="Q25" s="226"/>
      <c r="R25" s="275"/>
      <c r="Z25" s="226"/>
      <c r="AA25" s="246"/>
    </row>
    <row r="26" spans="1:27" ht="18" customHeight="1" x14ac:dyDescent="0.2">
      <c r="A26" s="335" t="s">
        <v>193</v>
      </c>
      <c r="B26" s="305"/>
      <c r="C26" s="602">
        <v>313.37085252738802</v>
      </c>
      <c r="D26" s="754">
        <v>14.81927900004</v>
      </c>
      <c r="E26" s="754">
        <v>216.32425384993297</v>
      </c>
      <c r="F26" s="602">
        <v>23.991096662571998</v>
      </c>
      <c r="G26" s="681">
        <v>352.18122819000001</v>
      </c>
      <c r="H26" s="619"/>
      <c r="I26" s="602">
        <v>266.21993074869999</v>
      </c>
      <c r="J26" s="754">
        <v>4.7018300000039996</v>
      </c>
      <c r="K26" s="754">
        <v>216.32425384993297</v>
      </c>
      <c r="L26" s="602">
        <v>34.848973996402002</v>
      </c>
      <c r="M26" s="681">
        <v>305.77073474510598</v>
      </c>
      <c r="N26" s="620"/>
      <c r="O26" s="607">
        <v>0.15178199929297476</v>
      </c>
      <c r="P26" s="226"/>
      <c r="Q26" s="226"/>
      <c r="R26" s="275"/>
      <c r="Z26" s="226"/>
      <c r="AA26" s="246"/>
    </row>
    <row r="27" spans="1:27" ht="18" customHeight="1" thickBot="1" x14ac:dyDescent="0.25">
      <c r="A27" s="614" t="s">
        <v>192</v>
      </c>
      <c r="B27" s="305"/>
      <c r="C27" s="666">
        <v>254.08937429786693</v>
      </c>
      <c r="D27" s="750">
        <v>13.11760400062</v>
      </c>
      <c r="E27" s="750"/>
      <c r="F27" s="670">
        <v>59.664677843095028</v>
      </c>
      <c r="G27" s="670">
        <v>326.87165614158198</v>
      </c>
      <c r="H27" s="330"/>
      <c r="I27" s="670">
        <v>222.42346366146103</v>
      </c>
      <c r="J27" s="750">
        <v>11.836009012818002</v>
      </c>
      <c r="K27" s="750"/>
      <c r="L27" s="670">
        <v>47.869019981520985</v>
      </c>
      <c r="M27" s="670">
        <v>282.12849265580002</v>
      </c>
      <c r="N27" s="334"/>
      <c r="O27" s="613">
        <v>0.15859143847753487</v>
      </c>
      <c r="P27" s="226"/>
      <c r="Q27" s="245"/>
      <c r="R27" s="246"/>
      <c r="Z27" s="226"/>
      <c r="AA27" s="246"/>
    </row>
    <row r="28" spans="1:27" ht="18" customHeight="1" thickBot="1" x14ac:dyDescent="0.25">
      <c r="A28" s="615" t="s">
        <v>159</v>
      </c>
      <c r="B28" s="616"/>
      <c r="C28" s="672">
        <v>2635.0540649096324</v>
      </c>
      <c r="D28" s="762">
        <v>253.71134506914302</v>
      </c>
      <c r="E28" s="762"/>
      <c r="F28" s="671">
        <v>344.01319403793701</v>
      </c>
      <c r="G28" s="671">
        <v>3232.7786040167125</v>
      </c>
      <c r="H28" s="619"/>
      <c r="I28" s="672">
        <v>2409.5055361927971</v>
      </c>
      <c r="J28" s="755">
        <v>205.12573823412399</v>
      </c>
      <c r="K28" s="755"/>
      <c r="L28" s="671">
        <v>322.45716180710593</v>
      </c>
      <c r="M28" s="671">
        <v>2937.0884362340271</v>
      </c>
      <c r="N28" s="620"/>
      <c r="O28" s="621">
        <v>0.10067458784517336</v>
      </c>
      <c r="P28" s="226"/>
      <c r="Q28" s="245"/>
      <c r="R28" s="246"/>
      <c r="Z28" s="226"/>
      <c r="AA28" s="246"/>
    </row>
    <row r="29" spans="1:27" ht="18" customHeight="1" x14ac:dyDescent="0.2">
      <c r="A29" s="600" t="s">
        <v>139</v>
      </c>
      <c r="B29" s="336"/>
      <c r="C29" s="665">
        <v>508.22062452076102</v>
      </c>
      <c r="D29" s="753">
        <v>115.360702966622</v>
      </c>
      <c r="E29" s="753"/>
      <c r="F29" s="667">
        <v>77.100379490875994</v>
      </c>
      <c r="G29" s="667">
        <v>700.68170697825906</v>
      </c>
      <c r="H29" s="330"/>
      <c r="I29" s="665">
        <v>458.50819565990105</v>
      </c>
      <c r="J29" s="756">
        <v>93.804978244298994</v>
      </c>
      <c r="K29" s="756"/>
      <c r="L29" s="667">
        <v>75.798503095799987</v>
      </c>
      <c r="M29" s="667">
        <v>628.1116770000001</v>
      </c>
      <c r="N29" s="334"/>
      <c r="O29" s="612">
        <v>0.11553682670710641</v>
      </c>
      <c r="P29" s="226"/>
      <c r="Q29" s="245"/>
      <c r="R29" s="246"/>
      <c r="Z29" s="226"/>
      <c r="AA29" s="234"/>
    </row>
    <row r="30" spans="1:27" ht="18" x14ac:dyDescent="0.2">
      <c r="A30" s="604" t="s">
        <v>155</v>
      </c>
      <c r="B30" s="336"/>
      <c r="C30" s="665">
        <v>1433.1968724809997</v>
      </c>
      <c r="D30" s="753">
        <v>158.398496392</v>
      </c>
      <c r="E30" s="753"/>
      <c r="F30" s="665">
        <v>239.50587148</v>
      </c>
      <c r="G30" s="665">
        <v>1831.1012403529996</v>
      </c>
      <c r="H30" s="330"/>
      <c r="I30" s="665">
        <v>1334.8299039681926</v>
      </c>
      <c r="J30" s="753">
        <v>130.40216580595134</v>
      </c>
      <c r="K30" s="753"/>
      <c r="L30" s="665">
        <v>203.21315360885635</v>
      </c>
      <c r="M30" s="665">
        <v>1668.4452233830004</v>
      </c>
      <c r="N30" s="334"/>
      <c r="O30" s="607">
        <v>9.7489575738178624E-2</v>
      </c>
      <c r="P30" s="226"/>
      <c r="Q30" s="245"/>
      <c r="R30" s="246"/>
    </row>
    <row r="31" spans="1:27" ht="18" customHeight="1" x14ac:dyDescent="0.2">
      <c r="A31" s="605" t="s">
        <v>160</v>
      </c>
      <c r="B31" s="336"/>
      <c r="C31" s="665">
        <v>165.55802499999993</v>
      </c>
      <c r="D31" s="753">
        <v>30.760634</v>
      </c>
      <c r="E31" s="753"/>
      <c r="F31" s="665">
        <v>31.855993000000002</v>
      </c>
      <c r="G31" s="665">
        <v>228.17465199999995</v>
      </c>
      <c r="H31" s="330"/>
      <c r="I31" s="665">
        <v>171.51481166000002</v>
      </c>
      <c r="J31" s="753">
        <v>24.289897</v>
      </c>
      <c r="K31" s="753"/>
      <c r="L31" s="665">
        <v>27.778851000000003</v>
      </c>
      <c r="M31" s="665">
        <v>223.58355966000002</v>
      </c>
      <c r="N31" s="334"/>
      <c r="O31" s="607">
        <v>2.0534123112546876E-2</v>
      </c>
      <c r="P31" s="226"/>
      <c r="Q31" s="226"/>
      <c r="R31" s="234"/>
    </row>
    <row r="32" spans="1:27" ht="18" customHeight="1" thickBot="1" x14ac:dyDescent="0.25">
      <c r="A32" s="608" t="s">
        <v>161</v>
      </c>
      <c r="B32" s="336"/>
      <c r="C32" s="666">
        <v>44.016773870000002</v>
      </c>
      <c r="D32" s="749">
        <v>7.6414629999999999</v>
      </c>
      <c r="E32" s="749"/>
      <c r="F32" s="670">
        <v>4.1866589999999997</v>
      </c>
      <c r="G32" s="666">
        <v>55.844895870000002</v>
      </c>
      <c r="H32" s="330"/>
      <c r="I32" s="666">
        <v>42.231057109999995</v>
      </c>
      <c r="J32" s="750">
        <v>4.5769120000000001</v>
      </c>
      <c r="K32" s="750"/>
      <c r="L32" s="670">
        <v>3.2591039999999998</v>
      </c>
      <c r="M32" s="666">
        <v>50.067073109999995</v>
      </c>
      <c r="N32" s="334"/>
      <c r="O32" s="607">
        <v>0.11540164825105359</v>
      </c>
      <c r="P32" s="226"/>
      <c r="Q32" s="226"/>
      <c r="R32" s="234"/>
    </row>
    <row r="33" spans="1:18" ht="16.899999999999999" customHeight="1" thickBot="1" x14ac:dyDescent="0.25">
      <c r="A33" s="615" t="s">
        <v>11</v>
      </c>
      <c r="B33" s="616"/>
      <c r="C33" s="672">
        <v>2150.9922958717607</v>
      </c>
      <c r="D33" s="750">
        <v>312.161296358622</v>
      </c>
      <c r="E33" s="750"/>
      <c r="F33" s="672">
        <v>352.64890297087601</v>
      </c>
      <c r="G33" s="670">
        <v>2815.8024952012588</v>
      </c>
      <c r="H33" s="619"/>
      <c r="I33" s="672">
        <v>2007.0839683980937</v>
      </c>
      <c r="J33" s="755">
        <v>253.07395305025034</v>
      </c>
      <c r="K33" s="755"/>
      <c r="L33" s="671">
        <v>310.04961170465629</v>
      </c>
      <c r="M33" s="672">
        <v>2570.2075331530004</v>
      </c>
      <c r="N33" s="620"/>
      <c r="O33" s="621">
        <v>9.5554525803982493E-2</v>
      </c>
      <c r="Q33" s="226"/>
      <c r="R33" s="234"/>
    </row>
    <row r="34" spans="1:18" ht="24.95" customHeight="1" thickBot="1" x14ac:dyDescent="0.25">
      <c r="A34" s="583" t="s">
        <v>55</v>
      </c>
      <c r="B34" s="583"/>
      <c r="C34" s="585">
        <v>4786.0463607813927</v>
      </c>
      <c r="D34" s="751">
        <v>565.87264142776507</v>
      </c>
      <c r="E34" s="751">
        <v>0</v>
      </c>
      <c r="F34" s="585">
        <v>696.66209700881302</v>
      </c>
      <c r="G34" s="668">
        <v>6048.5810992179713</v>
      </c>
      <c r="H34" s="330"/>
      <c r="I34" s="585">
        <v>4416.589504590891</v>
      </c>
      <c r="J34" s="751">
        <v>458.19969128437435</v>
      </c>
      <c r="K34" s="751">
        <v>0</v>
      </c>
      <c r="L34" s="673">
        <v>632.50677351176228</v>
      </c>
      <c r="M34" s="585">
        <v>5507.2959693870271</v>
      </c>
      <c r="N34" s="334"/>
      <c r="O34" s="586">
        <v>9.8285099046745206E-2</v>
      </c>
      <c r="Q34" s="226"/>
      <c r="R34" s="234"/>
    </row>
    <row r="35" spans="1:18" ht="18" customHeight="1" x14ac:dyDescent="0.2">
      <c r="A35" s="622"/>
      <c r="B35" s="623"/>
      <c r="K35" s="757"/>
      <c r="L35" s="758"/>
    </row>
    <row r="36" spans="1:18" ht="18" customHeight="1" x14ac:dyDescent="0.2">
      <c r="A36" s="598" t="s">
        <v>59</v>
      </c>
      <c r="B36" s="598"/>
      <c r="C36" s="598"/>
      <c r="D36" s="598"/>
      <c r="E36" s="598"/>
      <c r="F36" s="249"/>
      <c r="G36" s="249"/>
      <c r="H36" s="249"/>
      <c r="I36" s="249"/>
      <c r="J36" s="249"/>
      <c r="K36" s="249"/>
      <c r="L36" s="249"/>
      <c r="M36" s="249"/>
      <c r="N36" s="249"/>
      <c r="O36" s="249"/>
    </row>
    <row r="37" spans="1:18" ht="18" customHeight="1" thickBot="1" x14ac:dyDescent="0.3">
      <c r="A37" s="599" t="s">
        <v>60</v>
      </c>
      <c r="C37" s="579" t="s">
        <v>216</v>
      </c>
      <c r="D37" s="581" t="s">
        <v>217</v>
      </c>
      <c r="E37" s="582" t="s">
        <v>68</v>
      </c>
    </row>
    <row r="38" spans="1:18" ht="18" customHeight="1" x14ac:dyDescent="0.2">
      <c r="A38" s="660" t="s">
        <v>157</v>
      </c>
      <c r="B38" s="254"/>
      <c r="C38" s="630">
        <v>32377.946366230004</v>
      </c>
      <c r="D38" s="580">
        <v>27797.037480229999</v>
      </c>
      <c r="E38" s="343">
        <v>0.16479845700312734</v>
      </c>
    </row>
    <row r="39" spans="1:18" ht="18" customHeight="1" x14ac:dyDescent="0.2">
      <c r="A39" s="339" t="s">
        <v>193</v>
      </c>
      <c r="B39" s="254"/>
      <c r="C39" s="338">
        <v>3330.5202523947992</v>
      </c>
      <c r="D39" s="631">
        <v>3082.5430344214733</v>
      </c>
      <c r="E39" s="632">
        <v>8.0445662949151897E-2</v>
      </c>
    </row>
    <row r="40" spans="1:18" ht="18" customHeight="1" thickBot="1" x14ac:dyDescent="0.25">
      <c r="A40" s="629" t="s">
        <v>192</v>
      </c>
      <c r="B40" s="254"/>
      <c r="C40" s="634">
        <v>3326.772902615141</v>
      </c>
      <c r="D40" s="634">
        <v>2919.7656906736515</v>
      </c>
      <c r="E40" s="635">
        <v>0.13939721712655118</v>
      </c>
    </row>
    <row r="41" spans="1:18" ht="18" customHeight="1" thickBot="1" x14ac:dyDescent="0.25">
      <c r="A41" s="636" t="s">
        <v>159</v>
      </c>
      <c r="B41" s="637"/>
      <c r="C41" s="638">
        <v>39035.23952123995</v>
      </c>
      <c r="D41" s="639">
        <v>33799.346205325121</v>
      </c>
      <c r="E41" s="640">
        <v>0.15491108272058551</v>
      </c>
    </row>
    <row r="42" spans="1:18" ht="18" customHeight="1" x14ac:dyDescent="0.2">
      <c r="A42" s="339" t="s">
        <v>139</v>
      </c>
      <c r="B42" s="254"/>
      <c r="C42" s="630">
        <v>4801.3058011910534</v>
      </c>
      <c r="D42" s="580">
        <v>4372.4809536397734</v>
      </c>
      <c r="E42" s="628">
        <v>9.8073577014512692E-2</v>
      </c>
    </row>
    <row r="43" spans="1:18" ht="18" customHeight="1" x14ac:dyDescent="0.2">
      <c r="A43" s="604" t="s">
        <v>201</v>
      </c>
      <c r="B43" s="254"/>
      <c r="C43" s="338">
        <v>15759.919224349227</v>
      </c>
      <c r="D43" s="631">
        <v>15280.984035527823</v>
      </c>
      <c r="E43" s="632">
        <v>3.1341907543905201E-2</v>
      </c>
    </row>
    <row r="44" spans="1:18" ht="18" customHeight="1" x14ac:dyDescent="0.2">
      <c r="A44" s="604" t="s">
        <v>160</v>
      </c>
      <c r="B44" s="254"/>
      <c r="C44" s="633">
        <v>2244.6787515548272</v>
      </c>
      <c r="D44" s="631">
        <v>2691.1434327379748</v>
      </c>
      <c r="E44" s="632">
        <v>-0.1659014810403151</v>
      </c>
    </row>
    <row r="45" spans="1:18" ht="18" customHeight="1" thickBot="1" x14ac:dyDescent="0.25">
      <c r="A45" s="339" t="s">
        <v>161</v>
      </c>
      <c r="B45" s="254"/>
      <c r="C45" s="625">
        <v>1011.8675530969997</v>
      </c>
      <c r="D45" s="634">
        <v>949.53270049580772</v>
      </c>
      <c r="E45" s="635">
        <v>6.5647926152141212E-2</v>
      </c>
    </row>
    <row r="46" spans="1:18" ht="20.45" customHeight="1" thickBot="1" x14ac:dyDescent="0.25">
      <c r="A46" s="641" t="s">
        <v>11</v>
      </c>
      <c r="B46" s="637"/>
      <c r="C46" s="638">
        <v>23817.771330192107</v>
      </c>
      <c r="D46" s="642">
        <v>23294.141122401379</v>
      </c>
      <c r="E46" s="643">
        <v>2.2479051922938975E-2</v>
      </c>
      <c r="G46" s="243"/>
    </row>
    <row r="47" spans="1:18" ht="18.600000000000001" customHeight="1" thickBot="1" x14ac:dyDescent="0.25">
      <c r="A47" s="624" t="s">
        <v>55</v>
      </c>
      <c r="B47" s="587"/>
      <c r="C47" s="588">
        <v>62853.01085143206</v>
      </c>
      <c r="D47" s="626">
        <v>57093.4873277265</v>
      </c>
      <c r="E47" s="627">
        <v>0.10087881811536392</v>
      </c>
      <c r="F47" s="330"/>
    </row>
    <row r="48" spans="1:18" ht="11.1" customHeight="1" x14ac:dyDescent="0.2">
      <c r="C48" s="330"/>
      <c r="D48" s="330"/>
      <c r="E48" s="330"/>
      <c r="F48" s="330"/>
    </row>
    <row r="49" spans="1:5" ht="16.899999999999999" customHeight="1" x14ac:dyDescent="0.2">
      <c r="A49" s="340" t="s">
        <v>202</v>
      </c>
      <c r="C49" s="330"/>
      <c r="D49" s="330"/>
      <c r="E49" s="330"/>
    </row>
    <row r="50" spans="1:5" ht="15.6" customHeight="1" x14ac:dyDescent="0.2">
      <c r="A50" s="366" t="s">
        <v>231</v>
      </c>
    </row>
    <row r="51" spans="1:5" ht="11.1" customHeight="1" x14ac:dyDescent="0.2">
      <c r="A51" s="341"/>
    </row>
    <row r="67" spans="9:9" ht="11.1" customHeight="1" x14ac:dyDescent="0.2">
      <c r="I67" s="716"/>
    </row>
  </sheetData>
  <mergeCells count="30">
    <mergeCell ref="K35:L35"/>
    <mergeCell ref="C23:G23"/>
    <mergeCell ref="A1:O1"/>
    <mergeCell ref="A2:O2"/>
    <mergeCell ref="A4:O4"/>
    <mergeCell ref="I5:M5"/>
    <mergeCell ref="C5:G5"/>
    <mergeCell ref="I23:M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KOF Summary</vt:lpstr>
      <vt:lpstr>Division Summary</vt:lpstr>
      <vt:lpstr>Consolidated Balance</vt:lpstr>
      <vt:lpstr>FEMCO Comercial</vt:lpstr>
      <vt:lpstr>Consolidated Results KOF</vt:lpstr>
      <vt:lpstr>Division MX - CAM</vt:lpstr>
      <vt:lpstr>SA Division</vt:lpstr>
      <vt:lpstr>Macroeconomics</vt:lpstr>
      <vt:lpstr>Volume Q</vt:lpstr>
      <vt:lpstr>Volume YTD</vt:lpstr>
      <vt:lpstr>Volumen YTD</vt:lpstr>
      <vt:lpstr>'Consolidated Balance'!Área_de_impresión</vt:lpstr>
      <vt:lpstr>'Consolidated Results KOF'!Área_de_impresión</vt:lpstr>
      <vt:lpstr>'Division MX - CAM'!Área_de_impresión</vt:lpstr>
      <vt:lpstr>'FEMCO Comercial'!Área_de_impresión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Aranzabal Stenner, Marene</cp:lastModifiedBy>
  <cp:lastPrinted>2018-07-20T19:35:30Z</cp:lastPrinted>
  <dcterms:created xsi:type="dcterms:W3CDTF">2011-12-21T23:50:30Z</dcterms:created>
  <dcterms:modified xsi:type="dcterms:W3CDTF">2023-10-24T23:45:46Z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