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3/1Q23/15. Formato PR/Financial Statements Valores/"/>
    </mc:Choice>
  </mc:AlternateContent>
  <xr:revisionPtr revIDLastSave="299" documentId="13_ncr:1_{B8BE107E-A3AF-410E-9575-FC8B043DE4E7}" xr6:coauthVersionLast="47" xr6:coauthVersionMax="47" xr10:uidLastSave="{0F8D65AE-D735-4F8D-98DA-5033DDA7AE15}"/>
  <bookViews>
    <workbookView xWindow="-60" yWindow="-60" windowWidth="28920" windowHeight="15720" tabRatio="807" activeTab="8" xr2:uid="{00000000-000D-0000-FFFF-FFFF00000000}"/>
  </bookViews>
  <sheets>
    <sheet name="KOF Summary" sheetId="23" r:id="rId1"/>
    <sheet name="Division Summary" sheetId="24" r:id="rId2"/>
    <sheet name="Consolidated Balance" sheetId="21" r:id="rId3"/>
    <sheet name="FEMCO Comercial" sheetId="8" state="hidden" r:id="rId4"/>
    <sheet name="Consolidated Results KOF" sheetId="31" r:id="rId5"/>
    <sheet name="Division MX - CAM" sheetId="22" r:id="rId6"/>
    <sheet name="SA Division" sheetId="26" r:id="rId7"/>
    <sheet name="Macroeconomics" sheetId="27" r:id="rId8"/>
    <sheet name="Volume Q" sheetId="30" r:id="rId9"/>
    <sheet name="Volumen YTD" sheetId="34" state="hidden" r:id="rId10"/>
  </sheets>
  <definedNames>
    <definedName name="_xlnm.Print_Area" localSheetId="2">'Consolidated Balance'!$B$2:$K$47</definedName>
    <definedName name="_xlnm.Print_Area" localSheetId="4">'Consolidated Results KOF'!$A$1:$H$41</definedName>
    <definedName name="_xlnm.Print_Area" localSheetId="5">'Division MX - CAM'!$A$1:$H$21</definedName>
    <definedName name="_xlnm.Print_Area" localSheetId="3">'FEMCO Comercial'!$A$1:$O$35</definedName>
    <definedName name="ebitdaprom" localSheetId="2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9">#REF!,#REF!,#REF!,#REF!,#REF!,#REF!</definedName>
    <definedName name="ebitdaprom">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34" l="1"/>
  <c r="C22" i="34"/>
  <c r="A32" i="34"/>
  <c r="A31" i="34"/>
  <c r="A30" i="34"/>
  <c r="A29" i="34"/>
  <c r="A28" i="34"/>
  <c r="A27" i="34"/>
  <c r="A26" i="34"/>
  <c r="A25" i="34"/>
  <c r="A24" i="34"/>
  <c r="R34" i="8"/>
  <c r="P34" i="8"/>
  <c r="S34" i="8" s="1"/>
  <c r="P7" i="8"/>
  <c r="E6" i="8"/>
  <c r="L6" i="8" s="1"/>
  <c r="C6" i="8"/>
  <c r="J6" i="8" s="1"/>
  <c r="J5" i="8"/>
  <c r="C5" i="8"/>
</calcChain>
</file>

<file path=xl/sharedStrings.xml><?xml version="1.0" encoding="utf-8"?>
<sst xmlns="http://schemas.openxmlformats.org/spreadsheetml/2006/main" count="457" uniqueCount="231">
  <si>
    <t>Total revenues</t>
  </si>
  <si>
    <t>Cost of sales</t>
  </si>
  <si>
    <t>Gross profit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</si>
  <si>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</si>
  <si>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</si>
  <si>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</si>
  <si>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</si>
  <si>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</si>
  <si>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</si>
  <si>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</si>
  <si>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Income from operations</t>
  </si>
  <si>
    <t>South America</t>
  </si>
  <si>
    <t>Information of OXXO Stores</t>
  </si>
  <si>
    <t>Total stores</t>
  </si>
  <si>
    <t>Amortization &amp; other non-cash charges</t>
  </si>
  <si>
    <t>% Var.</t>
  </si>
  <si>
    <t>Net new convenience stores:</t>
  </si>
  <si>
    <t>Other operating expenses (income), net</t>
  </si>
  <si>
    <t>Operative cash flow</t>
  </si>
  <si>
    <t>End-of-period Exchange Rates</t>
  </si>
  <si>
    <t>Year-to-date</t>
  </si>
  <si>
    <t>Last-twelve-months</t>
  </si>
  <si>
    <t xml:space="preserve">vs. Last quarter </t>
  </si>
  <si>
    <t>Interest expense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</si>
  <si>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</si>
  <si>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</si>
  <si>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</si>
  <si>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</si>
  <si>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</si>
  <si>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</si>
  <si>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Interest income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</si>
  <si>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</si>
  <si>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</si>
  <si>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</si>
  <si>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</si>
  <si>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</si>
  <si>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t>Uruguayan Pesos</t>
  </si>
  <si>
    <t>Mexican Pesos</t>
  </si>
  <si>
    <t>Colombian Pesos</t>
  </si>
  <si>
    <t>Brazilian Reals</t>
  </si>
  <si>
    <t xml:space="preserve">Currency </t>
  </si>
  <si>
    <t>Debt Maturity Profile</t>
  </si>
  <si>
    <t>FY 2018</t>
  </si>
  <si>
    <t>Δ%</t>
  </si>
  <si>
    <t>Total Revenues</t>
  </si>
  <si>
    <t xml:space="preserve">Gross Profit </t>
  </si>
  <si>
    <t>Operating Income</t>
  </si>
  <si>
    <t>FY18</t>
  </si>
  <si>
    <t>Consolidated</t>
  </si>
  <si>
    <t xml:space="preserve"> </t>
  </si>
  <si>
    <t>Expressed in millions of Mexican pesos</t>
  </si>
  <si>
    <t>Operating income</t>
  </si>
  <si>
    <t>Change vs. same period of last year</t>
  </si>
  <si>
    <t>Sparkling</t>
  </si>
  <si>
    <t>Stills</t>
  </si>
  <si>
    <t>Total</t>
  </si>
  <si>
    <t>Volume</t>
  </si>
  <si>
    <t>TOTAL</t>
  </si>
  <si>
    <t xml:space="preserve">Transactions </t>
  </si>
  <si>
    <t>Average Rate</t>
  </si>
  <si>
    <t>Total Debt</t>
  </si>
  <si>
    <t>Revenues</t>
  </si>
  <si>
    <t>Expressed in million Mexican Pesos</t>
  </si>
  <si>
    <r>
      <t xml:space="preserve">Water </t>
    </r>
    <r>
      <rPr>
        <vertAlign val="superscript"/>
        <sz val="10.5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</si>
  <si>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0.5"/>
        <color rgb="FFC00000"/>
        <rFont val="Calibri"/>
        <family val="2"/>
        <scheme val="minor"/>
      </rPr>
      <t>(2)</t>
    </r>
  </si>
  <si>
    <t>YoY</t>
  </si>
  <si>
    <t xml:space="preserve">Average price per unit case </t>
  </si>
  <si>
    <t>NA</t>
  </si>
  <si>
    <t>Mexico &amp; Central America</t>
  </si>
  <si>
    <t xml:space="preserve">MEXICO &amp; CENTRAL AMERICA DIVISION RESULTS </t>
  </si>
  <si>
    <t>Δ %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</si>
  <si>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Excludes water presentations larger than 5.0 Lt ; includes flavored water</t>
    </r>
  </si>
  <si>
    <r>
      <rPr>
        <i/>
        <vertAlign val="superscript"/>
        <sz val="9"/>
        <color theme="1"/>
        <rFont val="Calibri"/>
        <family val="2"/>
        <scheme val="minor"/>
      </rPr>
      <t>(2)</t>
    </r>
    <r>
      <rPr>
        <i/>
        <sz val="9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</si>
  <si>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r>
      <t xml:space="preserve">FY 2017 </t>
    </r>
    <r>
      <rPr>
        <b/>
        <vertAlign val="superscript"/>
        <sz val="10.5"/>
        <color rgb="FF393943"/>
        <rFont val="Calibri"/>
        <family val="2"/>
        <scheme val="minor"/>
      </rPr>
      <t>(3)</t>
    </r>
  </si>
  <si>
    <r>
      <rPr>
        <i/>
        <vertAlign val="superscript"/>
        <sz val="9"/>
        <color theme="1"/>
        <rFont val="Calibri"/>
        <family val="2"/>
        <scheme val="minor"/>
      </rPr>
      <t>(3)</t>
    </r>
    <r>
      <rPr>
        <i/>
        <sz val="9"/>
        <color theme="1"/>
        <rFont val="Calibri"/>
        <family val="2"/>
        <scheme val="minor"/>
      </rPr>
      <t xml:space="preserve"> Volume, transactions and revenues for FY 2017 are re-presented excluding the Philippines.</t>
    </r>
  </si>
  <si>
    <r>
      <rPr>
        <i/>
        <vertAlign val="superscript"/>
        <sz val="9"/>
        <color theme="1"/>
        <rFont val="Calibri"/>
        <family val="2"/>
        <scheme val="minor"/>
      </rPr>
      <t>(4)</t>
    </r>
    <r>
      <rPr>
        <i/>
        <sz val="9"/>
        <color theme="1"/>
        <rFont val="Calibri"/>
        <family val="2"/>
        <scheme val="minor"/>
      </rPr>
      <t xml:space="preserve"> Brazil includes beer revenues of Ps. 13,848.5 million for 2018 and Ps. 12,608.1million for the same period of the previous year. </t>
    </r>
  </si>
  <si>
    <t>CONSOLIDATED BALANCE SHEET</t>
  </si>
  <si>
    <t>COCA-COLA FEMSA</t>
  </si>
  <si>
    <t>Assets</t>
  </si>
  <si>
    <t>Liabilities &amp; Equity</t>
  </si>
  <si>
    <t>Debt Mix</t>
  </si>
  <si>
    <t xml:space="preserve">MEXICO &amp; CENTRAL AMERICA DIVISION </t>
  </si>
  <si>
    <t>SOUTH AMERICA DIVISION</t>
  </si>
  <si>
    <t>% of Rev.</t>
  </si>
  <si>
    <t>RESULTS OF OPERATIONS</t>
  </si>
  <si>
    <t>MACROECONOMIC INFORMATION</t>
  </si>
  <si>
    <t>Quarterly Exchange Rate                                             (Local Currency per USD)</t>
  </si>
  <si>
    <t>Closing Exchange Rate                                         (Local Currency per USD)</t>
  </si>
  <si>
    <t>Closing Exchange Rate                                                   (Local Currency per USD)</t>
  </si>
  <si>
    <t>FULL YEAR- VOLUME, TRANSACTIONS &amp; REVENUES</t>
  </si>
  <si>
    <t>CONSOLIDATED INCOME STATEMENT</t>
  </si>
  <si>
    <t>Panama</t>
  </si>
  <si>
    <t xml:space="preserve">CONSOLIDATED FIRST QUARTER RESULTS </t>
  </si>
  <si>
    <t>FINANCIAL SUMMARY FOR THE FIRST QUARTER RESULTS</t>
  </si>
  <si>
    <t>For the First Quarter of:</t>
  </si>
  <si>
    <r>
      <t xml:space="preserve">Millions of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</si>
  <si>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LTM</t>
  </si>
  <si>
    <t>Net revenues</t>
  </si>
  <si>
    <t>Other operating revenues</t>
  </si>
  <si>
    <t>Cost of goods sold</t>
  </si>
  <si>
    <t>Operating expenses</t>
  </si>
  <si>
    <t>Other operative expenses, net</t>
  </si>
  <si>
    <t>Other non operative expenses, net</t>
  </si>
  <si>
    <t>Market value (gain) loss on financial instruments</t>
  </si>
  <si>
    <t>Comprehensive financing result</t>
  </si>
  <si>
    <t>Income before taxes</t>
  </si>
  <si>
    <t>Income taxes</t>
  </si>
  <si>
    <t>Result of discontinued operations</t>
  </si>
  <si>
    <t>Consolidated net income</t>
  </si>
  <si>
    <t>Net income attributable to equity holders of the company</t>
  </si>
  <si>
    <t>Non-controlling interest</t>
  </si>
  <si>
    <t>Amortization and other operative non-cash charges</t>
  </si>
  <si>
    <t xml:space="preserve">SOUTH AMERICA DIVISION RESULTS 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</si>
  <si>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Average exchange rate for each period computed with the average exchange rate of each month.</t>
    </r>
  </si>
  <si>
    <t>Equity</t>
  </si>
  <si>
    <t xml:space="preserve">Volume </t>
  </si>
  <si>
    <t xml:space="preserve">Transactions  </t>
  </si>
  <si>
    <t>Water</t>
  </si>
  <si>
    <t xml:space="preserve">Water </t>
  </si>
  <si>
    <r>
      <t>Operative equity method (gain) loss in associates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</si>
  <si>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Transactions (million transactions) </t>
  </si>
  <si>
    <r>
      <t>Volume (million unit cases)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</si>
  <si>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Total Revenues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</si>
  <si>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Volume (million unit cases)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</si>
  <si>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Total revenues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</si>
  <si>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>Operative equity method (gain) loss in associates</t>
    </r>
    <r>
      <rPr>
        <vertAlign val="superscript"/>
        <sz val="8"/>
        <color indexed="8"/>
        <rFont val="Calibri"/>
        <family val="2"/>
        <scheme val="minor"/>
      </rPr>
      <t>(3)</t>
    </r>
  </si>
  <si>
    <t>Majority Net Income</t>
  </si>
  <si>
    <r>
      <t xml:space="preserve">% Total Debt </t>
    </r>
    <r>
      <rPr>
        <i/>
        <vertAlign val="superscript"/>
        <sz val="12"/>
        <rFont val="Calibri"/>
        <family val="2"/>
        <scheme val="minor"/>
      </rPr>
      <t xml:space="preserve">(1) </t>
    </r>
  </si>
  <si>
    <r>
      <t xml:space="preserve">% Interest Rate Floating </t>
    </r>
    <r>
      <rPr>
        <i/>
        <vertAlign val="superscript"/>
        <sz val="12"/>
        <rFont val="Calibri"/>
        <family val="2"/>
        <scheme val="minor"/>
      </rPr>
      <t>(1) 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</si>
  <si>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After giving effect to cross- currency swaps.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</si>
  <si>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Calculated by weighting each year´s outstanding debt balance mix.</t>
    </r>
  </si>
  <si>
    <r>
      <t xml:space="preserve">Net debt including effect of hedges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</si>
  <si>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Capitalization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</si>
  <si>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Net debt = total debt - cash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</si>
  <si>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After giving effect to cross-currency swaps.</t>
    </r>
  </si>
  <si>
    <r>
      <t xml:space="preserve">Water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</si>
  <si>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</si>
  <si>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Excludes water presentations larger than 5.0 Lt ; includes flavored water.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</si>
  <si>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</si>
  <si>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t>Δ% Reported</t>
  </si>
  <si>
    <t>Financial Ratios</t>
  </si>
  <si>
    <t>QUARTERLY- VOLUME, TRANSACTIONS &amp; REVENUES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</si>
  <si>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Source: inflation estimated by the company based on historic publications from the Central Bank of each country.</t>
    </r>
  </si>
  <si>
    <t>México</t>
  </si>
  <si>
    <t>Colombia</t>
  </si>
  <si>
    <t>Brasil</t>
  </si>
  <si>
    <t>Current Assets</t>
  </si>
  <si>
    <t>Intangible assets and other assets</t>
  </si>
  <si>
    <t>Current Liabilities</t>
  </si>
  <si>
    <t>Non-Current Assets</t>
  </si>
  <si>
    <t>Non-Current Liabilities</t>
  </si>
  <si>
    <r>
      <rPr>
        <b/>
        <sz val="10"/>
        <color indexed="8"/>
        <rFont val="Calibri"/>
        <family val="2"/>
        <scheme val="minor"/>
      </rPr>
      <t>Operating income</t>
    </r>
    <r>
      <rPr>
        <vertAlign val="superscript"/>
        <sz val="10"/>
        <color indexed="8"/>
        <rFont val="Calibri"/>
        <family val="2"/>
        <scheme val="minor"/>
      </rPr>
      <t xml:space="preserve"> (4)</t>
    </r>
  </si>
  <si>
    <r>
      <rPr>
        <b/>
        <sz val="10"/>
        <color indexed="8"/>
        <rFont val="Calibri"/>
        <family val="2"/>
        <scheme val="minor"/>
      </rPr>
      <t>Operating income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</si>
  <si>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Loss (gain) on monetary position in inflationary subsidiaries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</si>
  <si>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</si>
  <si>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As Reported</t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</si>
  <si>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</si>
  <si>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Operating income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</si>
  <si>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Non Operative equity method (gain) loss in associates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</si>
  <si>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Operating income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</si>
  <si>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(4)</t>
    </r>
  </si>
  <si>
    <t>Depreciation, amortization &amp; other operating non-cash charges</t>
  </si>
  <si>
    <t>Mexico</t>
  </si>
  <si>
    <t>Central America</t>
  </si>
  <si>
    <t>Mexico and Central America</t>
  </si>
  <si>
    <t>Argentina</t>
  </si>
  <si>
    <t>Uruguay</t>
  </si>
  <si>
    <t>Venezuela</t>
  </si>
  <si>
    <t xml:space="preserve"> -</t>
  </si>
  <si>
    <t>-</t>
  </si>
  <si>
    <t>Brazil</t>
  </si>
  <si>
    <t xml:space="preserve"> - </t>
  </si>
  <si>
    <t>Brazil (4)</t>
  </si>
  <si>
    <t>Cash, cash equivalents and marketable securities</t>
  </si>
  <si>
    <t>Total accounts receivable</t>
  </si>
  <si>
    <t>Inventories</t>
  </si>
  <si>
    <t>Other current assets</t>
  </si>
  <si>
    <t>Total current assets</t>
  </si>
  <si>
    <t>Property, plant and equipment</t>
  </si>
  <si>
    <t>Accumulated depreciation</t>
  </si>
  <si>
    <t>Total property, plant and equipment, net</t>
  </si>
  <si>
    <t>Right of use assets</t>
  </si>
  <si>
    <t>Investment in shares</t>
  </si>
  <si>
    <t>Other non-current assets</t>
  </si>
  <si>
    <t>Total Assets</t>
  </si>
  <si>
    <t>Short-term bank loans and notes payable</t>
  </si>
  <si>
    <t>Suppliers</t>
  </si>
  <si>
    <t>Short-term leasing Liabilities</t>
  </si>
  <si>
    <t>Other current liabilities</t>
  </si>
  <si>
    <t>Total current liabilities</t>
  </si>
  <si>
    <t>Long-term bank loans and notes payable</t>
  </si>
  <si>
    <t>Long Term Leasing Liabilities</t>
  </si>
  <si>
    <t>Other long-term liabilities</t>
  </si>
  <si>
    <t>Total liabilities</t>
  </si>
  <si>
    <t>Total controlling interest</t>
  </si>
  <si>
    <t>Total equity</t>
  </si>
  <si>
    <t>Total Liabilities and Equity</t>
  </si>
  <si>
    <t>CAM South</t>
  </si>
  <si>
    <t>Guatemala</t>
  </si>
  <si>
    <t>1Q23</t>
  </si>
  <si>
    <t>1Q 2023</t>
  </si>
  <si>
    <t>1Q 2022</t>
  </si>
  <si>
    <t xml:space="preserve"> Mar-23</t>
  </si>
  <si>
    <t xml:space="preserve"> Dec-22</t>
  </si>
  <si>
    <t xml:space="preserve">        March 31, 2023</t>
  </si>
  <si>
    <t>FY 2022</t>
  </si>
  <si>
    <t>1Q22</t>
  </si>
  <si>
    <t>Mar-23</t>
  </si>
  <si>
    <t>Mar-22</t>
  </si>
  <si>
    <t>Ene-23</t>
  </si>
  <si>
    <t>Ene-22</t>
  </si>
  <si>
    <t>1Q 202</t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</si>
  <si>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</si>
  <si>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</si>
  <si>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r>
      <t xml:space="preserve">Inflation </t>
    </r>
    <r>
      <rPr>
        <b/>
        <vertAlign val="superscript"/>
        <sz val="10"/>
        <color theme="0"/>
        <rFont val="Trebuchet MS"/>
        <family val="2"/>
      </rPr>
      <t>(1)</t>
    </r>
  </si>
  <si>
    <r>
      <t xml:space="preserve">Average Exchange Rates for each period </t>
    </r>
    <r>
      <rPr>
        <b/>
        <vertAlign val="superscript"/>
        <sz val="9"/>
        <color theme="0"/>
        <rFont val="Trebuchet MS"/>
        <family val="2"/>
      </rPr>
      <t>(2)</t>
    </r>
  </si>
  <si>
    <r>
      <t xml:space="preserve">EBITDA </t>
    </r>
    <r>
      <rPr>
        <vertAlign val="superscript"/>
        <sz val="10"/>
        <rFont val="Calibri"/>
        <family val="2"/>
        <scheme val="minor"/>
      </rPr>
      <t>(2)</t>
    </r>
  </si>
  <si>
    <r>
      <t xml:space="preserve">EBITDA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</si>
  <si>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EBITDA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</si>
  <si>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>EBITDA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(4)(5)</t>
    </r>
  </si>
  <si>
    <t>EBITDA &amp; CAPEX</t>
  </si>
  <si>
    <r>
      <t xml:space="preserve">EBITDA/ Interest expense, net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</si>
  <si>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Net debt including effect of hedges / EBITDA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</si>
  <si>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Total debt / (total debt + shareholders' equity)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</si>
  <si>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(5)</t>
    </r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</si>
  <si>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Volume and transactions in Brazil do not include beer</t>
    </r>
  </si>
  <si>
    <r>
      <t xml:space="preserve">Mexico </t>
    </r>
    <r>
      <rPr>
        <vertAlign val="superscript"/>
        <sz val="12"/>
        <rFont val="Calibri"/>
        <family val="2"/>
        <scheme val="minor"/>
      </rPr>
      <t>(3)</t>
    </r>
  </si>
  <si>
    <t>Costa Rica</t>
  </si>
  <si>
    <t>Nicaragua</t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</si>
  <si>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Includes 15.1 million unit cases corresponding to the acquisition of Cristal from Embotelladoras Bepensa</t>
    </r>
  </si>
  <si>
    <r>
      <rPr>
        <i/>
        <vertAlign val="superscript"/>
        <sz val="10"/>
        <rFont val="Calibri"/>
        <family val="2"/>
        <scheme val="minor"/>
      </rPr>
      <t>(5)</t>
    </r>
    <r>
      <rPr>
        <i/>
        <sz val="10"/>
        <rFont val="Calibri"/>
        <family val="2"/>
        <scheme val="minor"/>
      </rPr>
      <t xml:space="preserve"> Brazil includes beer revenues of Ps.1,450 million for the first quarter of 2023 and Ps.1,250 million for the same period of the previous year.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</si>
</sst>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-* #,##0_-;\-* #,##0_-;_-* &quot;-&quot;??_-;_-@_-"/>
    <numFmt numFmtId="171" formatCode="[$-409]mmm\-yy;@"/>
    <numFmt numFmtId="172" formatCode="#,##0.0_);\(#,##0.0\)"/>
    <numFmt numFmtId="173" formatCode="0.0%;\(0.0%\)"/>
    <numFmt numFmtId="174" formatCode="0.000"/>
  </numFmts>
  <fonts count="116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sz val="8"/>
      <color rgb="FF393943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8"/>
      <color rgb="FFC00000"/>
      <name val="Calibri"/>
      <family val="2"/>
      <scheme val="minor"/>
    </font>
    <font>
      <vertAlign val="superscript"/>
      <sz val="10.5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.5"/>
      <color rgb="FF393943"/>
      <name val="Calibri"/>
      <family val="2"/>
      <scheme val="minor"/>
    </font>
    <font>
      <b/>
      <vertAlign val="superscript"/>
      <sz val="10.5"/>
      <color rgb="FF39394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.5"/>
      <color rgb="FFC0000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2"/>
      <color rgb="FF404040"/>
      <name val="Calibri"/>
      <family val="2"/>
      <scheme val="minor"/>
    </font>
    <font>
      <b/>
      <sz val="8"/>
      <color rgb="FF404040"/>
      <name val="Calibri"/>
      <family val="2"/>
      <scheme val="minor"/>
    </font>
    <font>
      <b/>
      <vertAlign val="superscript"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12"/>
      <color theme="0"/>
      <name val="Trade Gothic Next"/>
      <family val="2"/>
    </font>
    <font>
      <b/>
      <sz val="14"/>
      <color theme="0"/>
      <name val="Trebuchet MS"/>
      <family val="2"/>
    </font>
    <font>
      <b/>
      <sz val="9"/>
      <color theme="0"/>
      <name val="Trebuchet MS"/>
      <family val="2"/>
    </font>
    <font>
      <b/>
      <vertAlign val="superscript"/>
      <sz val="10"/>
      <color theme="0"/>
      <name val="Trebuchet MS"/>
      <family val="2"/>
    </font>
    <font>
      <b/>
      <vertAlign val="superscript"/>
      <sz val="9"/>
      <color theme="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/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medium">
        <color rgb="FF40404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/>
      <bottom style="thin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C00000"/>
      </top>
      <bottom style="medium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40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0">
    <xf numFmtId="0" fontId="0" fillId="0" borderId="0" xfId="0"/>
    <xf numFmtId="0" fontId="10" fillId="2" borderId="0" xfId="0" applyFont="1" applyFill="1" applyAlignment="1">
      <alignment wrapText="1" shrinkToFit="1"/>
    </xf>
    <xf numFmtId="0" fontId="12" fillId="2" borderId="0" xfId="0" applyFont="1" applyFill="1" applyBorder="1" applyAlignment="1">
      <alignment horizontal="centerContinuous" vertical="center" wrapText="1" shrinkToFit="1"/>
    </xf>
    <xf numFmtId="0" fontId="10" fillId="2" borderId="0" xfId="0" applyFont="1" applyFill="1" applyAlignment="1">
      <alignment vertical="center" wrapText="1" shrinkToFit="1"/>
    </xf>
    <xf numFmtId="0" fontId="12" fillId="2" borderId="0" xfId="0" applyFont="1" applyFill="1" applyAlignment="1">
      <alignment horizontal="right" vertical="center" wrapText="1" shrinkToFit="1"/>
    </xf>
    <xf numFmtId="0" fontId="12" fillId="2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/>
    </xf>
    <xf numFmtId="0" fontId="12" fillId="2" borderId="0" xfId="3" quotePrefix="1" applyFont="1" applyFill="1" applyBorder="1" applyAlignment="1">
      <alignment horizontal="left" vertical="center" wrapText="1"/>
    </xf>
    <xf numFmtId="0" fontId="12" fillId="2" borderId="0" xfId="3" quotePrefix="1" applyFont="1" applyFill="1" applyBorder="1" applyAlignment="1">
      <alignment horizontal="left" vertical="center" wrapText="1" shrinkToFit="1"/>
    </xf>
    <xf numFmtId="0" fontId="12" fillId="2" borderId="0" xfId="3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vertical="center" wrapText="1" shrinkToFit="1"/>
    </xf>
    <xf numFmtId="166" fontId="10" fillId="2" borderId="0" xfId="1" applyNumberFormat="1" applyFont="1" applyFill="1" applyBorder="1" applyAlignment="1">
      <alignment horizontal="right" vertical="center" wrapText="1" shrinkToFit="1"/>
    </xf>
    <xf numFmtId="166" fontId="10" fillId="7" borderId="1" xfId="1" applyNumberFormat="1" applyFont="1" applyFill="1" applyBorder="1" applyAlignment="1">
      <alignment horizontal="right" vertical="center" wrapText="1" shrinkToFit="1"/>
    </xf>
    <xf numFmtId="166" fontId="10" fillId="7" borderId="0" xfId="1" applyNumberFormat="1" applyFont="1" applyFill="1" applyBorder="1" applyAlignment="1">
      <alignment horizontal="right" vertical="center" wrapText="1" shrinkToFit="1"/>
    </xf>
    <xf numFmtId="0" fontId="10" fillId="2" borderId="0" xfId="0" applyFont="1" applyFill="1" applyBorder="1" applyAlignment="1">
      <alignment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166" fontId="12" fillId="7" borderId="0" xfId="1" applyNumberFormat="1" applyFont="1" applyFill="1" applyBorder="1" applyAlignment="1">
      <alignment horizontal="right" vertical="center" wrapText="1" shrinkToFit="1"/>
    </xf>
    <xf numFmtId="0" fontId="15" fillId="3" borderId="0" xfId="0" applyFont="1" applyFill="1" applyBorder="1" applyAlignment="1">
      <alignment vertical="center" wrapText="1" shrinkToFit="1"/>
    </xf>
    <xf numFmtId="167" fontId="19" fillId="2" borderId="0" xfId="2" applyNumberFormat="1" applyFont="1" applyFill="1" applyBorder="1" applyAlignment="1">
      <alignment horizontal="right" vertical="center" wrapText="1" shrinkToFit="1"/>
    </xf>
    <xf numFmtId="165" fontId="15" fillId="2" borderId="0" xfId="1" applyNumberFormat="1" applyFont="1" applyFill="1" applyBorder="1" applyAlignment="1">
      <alignment horizontal="right" vertical="center" wrapText="1" shrinkToFit="1"/>
    </xf>
    <xf numFmtId="166" fontId="9" fillId="2" borderId="0" xfId="1" applyNumberFormat="1" applyFont="1" applyFill="1" applyBorder="1" applyAlignment="1">
      <alignment horizontal="right" vertical="center" wrapText="1" shrinkToFit="1"/>
    </xf>
    <xf numFmtId="0" fontId="12" fillId="2" borderId="0" xfId="3" applyFont="1" applyFill="1" applyBorder="1" applyAlignment="1">
      <alignment horizontal="left" vertical="center" wrapText="1"/>
    </xf>
    <xf numFmtId="166" fontId="10" fillId="2" borderId="3" xfId="1" applyNumberFormat="1" applyFont="1" applyFill="1" applyBorder="1" applyAlignment="1">
      <alignment horizontal="right" vertical="center" wrapText="1" shrinkToFit="1"/>
    </xf>
    <xf numFmtId="166" fontId="10" fillId="7" borderId="3" xfId="1" applyNumberFormat="1" applyFont="1" applyFill="1" applyBorder="1" applyAlignment="1">
      <alignment horizontal="right" vertical="center" wrapText="1" shrinkToFit="1"/>
    </xf>
    <xf numFmtId="166" fontId="10" fillId="2" borderId="4" xfId="1" applyNumberFormat="1" applyFont="1" applyFill="1" applyBorder="1" applyAlignment="1">
      <alignment horizontal="right" vertical="center" wrapText="1" shrinkToFit="1"/>
    </xf>
    <xf numFmtId="166" fontId="10" fillId="7" borderId="5" xfId="1" applyNumberFormat="1" applyFont="1" applyFill="1" applyBorder="1" applyAlignment="1">
      <alignment horizontal="right" vertical="center" wrapText="1" shrinkToFit="1"/>
    </xf>
    <xf numFmtId="0" fontId="20" fillId="0" borderId="0" xfId="0" applyFont="1" applyFill="1" applyBorder="1" applyAlignment="1">
      <alignment vertical="center" wrapText="1" shrinkToFit="1"/>
    </xf>
    <xf numFmtId="166" fontId="9" fillId="2" borderId="0" xfId="1" applyNumberFormat="1" applyFont="1" applyFill="1" applyBorder="1" applyAlignment="1">
      <alignment horizontal="centerContinuous" vertical="center"/>
    </xf>
    <xf numFmtId="0" fontId="10" fillId="2" borderId="0" xfId="0" applyFont="1" applyFill="1"/>
    <xf numFmtId="0" fontId="10" fillId="2" borderId="0" xfId="0" applyFont="1" applyFill="1" applyBorder="1"/>
    <xf numFmtId="0" fontId="2" fillId="2" borderId="0" xfId="0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7" fontId="10" fillId="2" borderId="0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Continuous" vertical="center"/>
    </xf>
    <xf numFmtId="0" fontId="12" fillId="2" borderId="0" xfId="0" applyFont="1" applyFill="1" applyBorder="1" applyAlignment="1">
      <alignment horizontal="centerContinuous" vertical="center"/>
    </xf>
    <xf numFmtId="165" fontId="9" fillId="2" borderId="0" xfId="0" applyNumberFormat="1" applyFont="1" applyFill="1" applyBorder="1" applyAlignment="1">
      <alignment horizontal="centerContinuous" vertical="center"/>
    </xf>
    <xf numFmtId="166" fontId="10" fillId="3" borderId="0" xfId="1" applyNumberFormat="1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0" fillId="2" borderId="0" xfId="3" applyFont="1" applyFill="1" applyBorder="1" applyAlignment="1">
      <alignment vertical="center" wrapText="1"/>
    </xf>
    <xf numFmtId="166" fontId="10" fillId="3" borderId="0" xfId="1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vertical="center" wrapText="1" shrinkToFit="1"/>
    </xf>
    <xf numFmtId="0" fontId="10" fillId="2" borderId="0" xfId="3" applyFont="1" applyFill="1" applyBorder="1" applyAlignment="1">
      <alignment vertical="center" wrapText="1" shrinkToFit="1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5" fontId="15" fillId="2" borderId="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 wrapText="1" shrinkToFit="1"/>
    </xf>
    <xf numFmtId="0" fontId="10" fillId="0" borderId="5" xfId="0" applyFont="1" applyFill="1" applyBorder="1" applyAlignment="1">
      <alignment vertical="center"/>
    </xf>
    <xf numFmtId="165" fontId="10" fillId="3" borderId="0" xfId="1" applyNumberFormat="1" applyFont="1" applyFill="1" applyBorder="1"/>
    <xf numFmtId="0" fontId="10" fillId="2" borderId="0" xfId="3" applyFont="1" applyFill="1" applyBorder="1" applyAlignment="1">
      <alignment horizontal="left" wrapText="1"/>
    </xf>
    <xf numFmtId="166" fontId="15" fillId="3" borderId="0" xfId="1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0" fillId="3" borderId="0" xfId="3" applyFont="1" applyFill="1" applyAlignment="1">
      <alignment vertical="center"/>
    </xf>
    <xf numFmtId="0" fontId="28" fillId="3" borderId="0" xfId="0" applyFont="1" applyFill="1" applyBorder="1" applyAlignment="1">
      <alignment vertical="center"/>
    </xf>
    <xf numFmtId="0" fontId="9" fillId="3" borderId="0" xfId="6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22" fillId="2" borderId="0" xfId="3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165" fontId="26" fillId="2" borderId="0" xfId="0" applyNumberFormat="1" applyFont="1" applyFill="1" applyAlignment="1">
      <alignment vertical="center"/>
    </xf>
    <xf numFmtId="0" fontId="22" fillId="2" borderId="0" xfId="3" applyFont="1" applyFill="1" applyBorder="1" applyAlignment="1">
      <alignment horizontal="right" vertical="center"/>
    </xf>
    <xf numFmtId="0" fontId="20" fillId="6" borderId="0" xfId="0" applyFont="1" applyFill="1" applyBorder="1" applyAlignment="1">
      <alignment vertical="center" wrapText="1" shrinkToFit="1"/>
    </xf>
    <xf numFmtId="0" fontId="28" fillId="3" borderId="5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 wrapText="1" shrinkToFit="1"/>
    </xf>
    <xf numFmtId="0" fontId="22" fillId="2" borderId="0" xfId="0" applyFont="1" applyFill="1" applyBorder="1" applyAlignment="1">
      <alignment horizontal="right" vertical="center" wrapText="1"/>
    </xf>
    <xf numFmtId="165" fontId="9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horizontal="right" vertical="center"/>
    </xf>
    <xf numFmtId="167" fontId="15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 wrapText="1" shrinkToFit="1"/>
    </xf>
    <xf numFmtId="166" fontId="10" fillId="3" borderId="5" xfId="1" applyNumberFormat="1" applyFont="1" applyFill="1" applyBorder="1" applyAlignment="1">
      <alignment horizontal="right" vertical="center" wrapText="1" shrinkToFit="1"/>
    </xf>
    <xf numFmtId="165" fontId="9" fillId="2" borderId="0" xfId="1" applyNumberFormat="1" applyFont="1" applyFill="1" applyBorder="1" applyAlignment="1">
      <alignment horizontal="right" vertical="center" wrapText="1" shrinkToFit="1"/>
    </xf>
    <xf numFmtId="167" fontId="15" fillId="2" borderId="0" xfId="2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right" vertical="center" wrapText="1" shrinkToFit="1"/>
    </xf>
    <xf numFmtId="0" fontId="18" fillId="3" borderId="0" xfId="0" applyFont="1" applyFill="1" applyAlignment="1">
      <alignment horizontal="right" vertical="center" wrapText="1" shrinkToFit="1"/>
    </xf>
    <xf numFmtId="169" fontId="18" fillId="3" borderId="0" xfId="0" applyNumberFormat="1" applyFont="1" applyFill="1" applyAlignment="1">
      <alignment horizontal="right" vertical="center" wrapText="1" shrinkToFit="1"/>
    </xf>
    <xf numFmtId="37" fontId="12" fillId="7" borderId="0" xfId="0" applyNumberFormat="1" applyFont="1" applyFill="1" applyAlignment="1">
      <alignment horizontal="right" vertical="center" wrapText="1" shrinkToFit="1"/>
    </xf>
    <xf numFmtId="0" fontId="18" fillId="7" borderId="0" xfId="0" applyFont="1" applyFill="1" applyAlignment="1">
      <alignment horizontal="right" vertical="center" wrapText="1" shrinkToFit="1"/>
    </xf>
    <xf numFmtId="172" fontId="10" fillId="7" borderId="0" xfId="5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horizontal="right" vertical="center" wrapText="1" shrinkToFit="1"/>
    </xf>
    <xf numFmtId="172" fontId="10" fillId="3" borderId="0" xfId="5" applyNumberFormat="1" applyFont="1" applyFill="1" applyBorder="1" applyAlignment="1">
      <alignment horizontal="right" vertical="center" wrapText="1" shrinkToFit="1"/>
    </xf>
    <xf numFmtId="0" fontId="10" fillId="3" borderId="0" xfId="3" applyFont="1" applyFill="1" applyBorder="1" applyAlignment="1">
      <alignment horizontal="right" vertical="center" wrapText="1" shrinkToFit="1"/>
    </xf>
    <xf numFmtId="0" fontId="10" fillId="0" borderId="0" xfId="3" applyFont="1" applyFill="1" applyBorder="1" applyAlignment="1">
      <alignment horizontal="right" vertical="center" wrapText="1" shrinkToFit="1"/>
    </xf>
    <xf numFmtId="0" fontId="10" fillId="3" borderId="0" xfId="3" applyFont="1" applyFill="1" applyAlignment="1">
      <alignment horizontal="right" vertical="center" wrapText="1" shrinkToFit="1"/>
    </xf>
    <xf numFmtId="0" fontId="10" fillId="3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 shrinkToFit="1"/>
    </xf>
    <xf numFmtId="0" fontId="22" fillId="2" borderId="0" xfId="3" applyFont="1" applyFill="1" applyBorder="1" applyAlignment="1">
      <alignment horizontal="left" vertical="center" wrapText="1" shrinkToFit="1"/>
    </xf>
    <xf numFmtId="0" fontId="15" fillId="7" borderId="3" xfId="0" applyFont="1" applyFill="1" applyBorder="1" applyAlignment="1">
      <alignment vertical="center" wrapText="1" shrinkToFit="1"/>
    </xf>
    <xf numFmtId="0" fontId="15" fillId="2" borderId="4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horizontal="left" vertical="center" wrapText="1" shrinkToFit="1"/>
    </xf>
    <xf numFmtId="0" fontId="15" fillId="3" borderId="4" xfId="0" applyFont="1" applyFill="1" applyBorder="1" applyAlignment="1">
      <alignment horizontal="left" vertical="center" wrapText="1" shrinkToFit="1"/>
    </xf>
    <xf numFmtId="0" fontId="10" fillId="7" borderId="0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vertical="center" wrapText="1" shrinkToFit="1"/>
    </xf>
    <xf numFmtId="0" fontId="10" fillId="0" borderId="5" xfId="0" applyFont="1" applyFill="1" applyBorder="1" applyAlignment="1">
      <alignment vertical="center" wrapText="1" shrinkToFit="1"/>
    </xf>
    <xf numFmtId="0" fontId="12" fillId="2" borderId="0" xfId="4" applyFont="1" applyFill="1" applyAlignment="1">
      <alignment vertical="center" wrapText="1" shrinkToFit="1"/>
    </xf>
    <xf numFmtId="0" fontId="10" fillId="3" borderId="0" xfId="0" applyFont="1" applyFill="1" applyBorder="1" applyAlignment="1">
      <alignment vertical="center" wrapText="1" shrinkToFit="1"/>
    </xf>
    <xf numFmtId="0" fontId="15" fillId="3" borderId="0" xfId="0" quotePrefix="1" applyFont="1" applyFill="1" applyBorder="1" applyAlignment="1">
      <alignment horizontal="left" vertical="center" wrapText="1" shrinkToFit="1"/>
    </xf>
    <xf numFmtId="0" fontId="9" fillId="3" borderId="0" xfId="6" applyFont="1" applyFill="1" applyBorder="1" applyAlignment="1">
      <alignment vertical="center" wrapText="1" shrinkToFit="1"/>
    </xf>
    <xf numFmtId="0" fontId="16" fillId="2" borderId="0" xfId="0" applyFont="1" applyFill="1" applyBorder="1" applyAlignment="1">
      <alignment horizontal="left" vertical="center" wrapText="1" shrinkToFit="1"/>
    </xf>
    <xf numFmtId="0" fontId="12" fillId="7" borderId="0" xfId="0" applyFont="1" applyFill="1" applyAlignment="1">
      <alignment horizontal="right" vertical="center" wrapText="1" shrinkToFit="1"/>
    </xf>
    <xf numFmtId="172" fontId="12" fillId="7" borderId="0" xfId="5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left" vertical="center" wrapText="1" indent="1" shrinkToFit="1"/>
    </xf>
    <xf numFmtId="0" fontId="10" fillId="3" borderId="0" xfId="0" applyFont="1" applyFill="1" applyBorder="1" applyAlignment="1">
      <alignment horizontal="left" vertical="center" wrapText="1" indent="1" shrinkToFit="1"/>
    </xf>
    <xf numFmtId="0" fontId="10" fillId="7" borderId="5" xfId="0" applyFont="1" applyFill="1" applyBorder="1" applyAlignment="1">
      <alignment horizontal="left" vertical="center" wrapText="1" indent="1" shrinkToFit="1"/>
    </xf>
    <xf numFmtId="0" fontId="9" fillId="7" borderId="0" xfId="0" applyFont="1" applyFill="1" applyBorder="1" applyAlignment="1">
      <alignment vertical="center" wrapText="1" shrinkToFit="1"/>
    </xf>
    <xf numFmtId="166" fontId="18" fillId="3" borderId="5" xfId="1" applyNumberFormat="1" applyFont="1" applyFill="1" applyBorder="1" applyAlignment="1">
      <alignment horizontal="right" vertical="center" wrapText="1" shrinkToFit="1"/>
    </xf>
    <xf numFmtId="165" fontId="18" fillId="3" borderId="0" xfId="1" applyNumberFormat="1" applyFont="1" applyFill="1" applyBorder="1" applyAlignment="1">
      <alignment horizontal="right" vertical="center" wrapText="1" shrinkToFit="1"/>
    </xf>
    <xf numFmtId="165" fontId="10" fillId="2" borderId="0" xfId="1" applyNumberFormat="1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centerContinuous" vertical="center"/>
    </xf>
    <xf numFmtId="0" fontId="14" fillId="2" borderId="0" xfId="4" applyFont="1" applyFill="1" applyBorder="1" applyAlignment="1">
      <alignment vertical="center"/>
    </xf>
    <xf numFmtId="0" fontId="28" fillId="2" borderId="0" xfId="4" applyFont="1" applyFill="1" applyBorder="1" applyAlignment="1">
      <alignment horizontal="centerContinuous" vertical="center" shrinkToFit="1"/>
    </xf>
    <xf numFmtId="0" fontId="28" fillId="2" borderId="0" xfId="4" applyFont="1" applyFill="1" applyBorder="1" applyAlignment="1">
      <alignment vertical="center" shrinkToFit="1"/>
    </xf>
    <xf numFmtId="0" fontId="12" fillId="2" borderId="0" xfId="3" applyFont="1" applyFill="1" applyBorder="1" applyAlignment="1">
      <alignment horizontal="centerContinuous" vertical="center" wrapText="1"/>
    </xf>
    <xf numFmtId="0" fontId="14" fillId="2" borderId="0" xfId="4" applyFont="1" applyFill="1" applyBorder="1" applyAlignment="1">
      <alignment vertical="center" wrapText="1"/>
    </xf>
    <xf numFmtId="165" fontId="12" fillId="2" borderId="0" xfId="1" applyNumberFormat="1" applyFont="1" applyFill="1" applyBorder="1" applyAlignment="1">
      <alignment horizontal="right" vertical="center" wrapText="1" shrinkToFit="1"/>
    </xf>
    <xf numFmtId="165" fontId="12" fillId="7" borderId="0" xfId="1" applyNumberFormat="1" applyFont="1" applyFill="1" applyBorder="1" applyAlignment="1">
      <alignment horizontal="right" vertical="center" wrapText="1" shrinkToFit="1"/>
    </xf>
    <xf numFmtId="165" fontId="12" fillId="7" borderId="3" xfId="1" applyNumberFormat="1" applyFont="1" applyFill="1" applyBorder="1" applyAlignment="1">
      <alignment horizontal="right" vertical="center" wrapText="1" shrinkToFit="1"/>
    </xf>
    <xf numFmtId="165" fontId="12" fillId="2" borderId="4" xfId="1" applyNumberFormat="1" applyFont="1" applyFill="1" applyBorder="1" applyAlignment="1">
      <alignment horizontal="right" vertical="center" wrapText="1" shrinkToFit="1"/>
    </xf>
    <xf numFmtId="165" fontId="12" fillId="3" borderId="5" xfId="1" applyNumberFormat="1" applyFont="1" applyFill="1" applyBorder="1" applyAlignment="1">
      <alignment horizontal="right" vertical="center" wrapText="1" shrinkToFit="1"/>
    </xf>
    <xf numFmtId="165" fontId="12" fillId="3" borderId="4" xfId="1" applyNumberFormat="1" applyFont="1" applyFill="1" applyBorder="1" applyAlignment="1">
      <alignment horizontal="right" vertical="center" wrapText="1" shrinkToFit="1"/>
    </xf>
    <xf numFmtId="165" fontId="12" fillId="3" borderId="0" xfId="1" applyNumberFormat="1" applyFont="1" applyFill="1" applyBorder="1" applyAlignment="1">
      <alignment horizontal="right" vertical="center" wrapText="1" shrinkToFit="1"/>
    </xf>
    <xf numFmtId="166" fontId="12" fillId="3" borderId="0" xfId="1" applyNumberFormat="1" applyFont="1" applyFill="1" applyBorder="1" applyAlignment="1">
      <alignment horizontal="right" vertical="center" wrapText="1" shrinkToFit="1"/>
    </xf>
    <xf numFmtId="166" fontId="12" fillId="7" borderId="5" xfId="1" applyNumberFormat="1" applyFont="1" applyFill="1" applyBorder="1" applyAlignment="1">
      <alignment horizontal="right" vertical="center" wrapText="1" shrinkToFit="1"/>
    </xf>
    <xf numFmtId="165" fontId="12" fillId="0" borderId="3" xfId="1" applyNumberFormat="1" applyFont="1" applyFill="1" applyBorder="1" applyAlignment="1">
      <alignment horizontal="right" vertical="center" wrapText="1" shrinkToFit="1"/>
    </xf>
    <xf numFmtId="0" fontId="12" fillId="3" borderId="0" xfId="0" applyFont="1" applyFill="1" applyBorder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5" fillId="2" borderId="3" xfId="0" applyFont="1" applyFill="1" applyBorder="1" applyAlignment="1">
      <alignment wrapText="1"/>
    </xf>
    <xf numFmtId="37" fontId="20" fillId="3" borderId="0" xfId="0" applyNumberFormat="1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0" fontId="18" fillId="3" borderId="0" xfId="0" applyFont="1" applyFill="1" applyBorder="1" applyAlignment="1">
      <alignment horizontal="right" vertical="center" wrapText="1" shrinkToFit="1"/>
    </xf>
    <xf numFmtId="172" fontId="20" fillId="3" borderId="0" xfId="5" applyNumberFormat="1" applyFont="1" applyFill="1" applyBorder="1" applyAlignment="1">
      <alignment horizontal="right" vertical="center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0" fillId="6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166" fontId="10" fillId="2" borderId="6" xfId="1" applyNumberFormat="1" applyFont="1" applyFill="1" applyBorder="1" applyAlignment="1">
      <alignment horizontal="right" vertical="center" wrapText="1" shrinkToFit="1"/>
    </xf>
    <xf numFmtId="166" fontId="10" fillId="2" borderId="1" xfId="1" applyNumberFormat="1" applyFont="1" applyFill="1" applyBorder="1" applyAlignment="1">
      <alignment horizontal="right" vertical="center" wrapText="1" shrinkToFit="1"/>
    </xf>
    <xf numFmtId="165" fontId="10" fillId="2" borderId="0" xfId="0" applyNumberFormat="1" applyFont="1" applyFill="1" applyAlignment="1">
      <alignment vertical="center"/>
    </xf>
    <xf numFmtId="165" fontId="33" fillId="2" borderId="0" xfId="0" applyNumberFormat="1" applyFont="1" applyFill="1" applyBorder="1" applyAlignment="1">
      <alignment horizontal="left" vertical="center"/>
    </xf>
    <xf numFmtId="0" fontId="33" fillId="2" borderId="0" xfId="0" applyFont="1" applyFill="1" applyAlignment="1">
      <alignment vertical="center"/>
    </xf>
    <xf numFmtId="167" fontId="33" fillId="2" borderId="0" xfId="2" applyNumberFormat="1" applyFont="1" applyFill="1" applyAlignment="1">
      <alignment vertical="center"/>
    </xf>
    <xf numFmtId="0" fontId="33" fillId="0" borderId="0" xfId="0" applyFont="1"/>
    <xf numFmtId="167" fontId="39" fillId="7" borderId="4" xfId="2" applyNumberFormat="1" applyFont="1" applyFill="1" applyBorder="1" applyAlignment="1">
      <alignment horizontal="center" vertical="center" wrapText="1"/>
    </xf>
    <xf numFmtId="167" fontId="36" fillId="0" borderId="0" xfId="2" applyNumberFormat="1" applyFont="1" applyBorder="1" applyAlignment="1">
      <alignment horizontal="center"/>
    </xf>
    <xf numFmtId="167" fontId="39" fillId="0" borderId="0" xfId="2" applyNumberFormat="1" applyFont="1" applyFill="1" applyBorder="1" applyAlignment="1">
      <alignment horizontal="center" vertical="center" wrapText="1"/>
    </xf>
    <xf numFmtId="167" fontId="36" fillId="0" borderId="0" xfId="2" applyNumberFormat="1" applyFont="1" applyFill="1" applyBorder="1" applyAlignment="1">
      <alignment horizontal="center"/>
    </xf>
    <xf numFmtId="167" fontId="36" fillId="0" borderId="7" xfId="2" applyNumberFormat="1" applyFont="1" applyBorder="1" applyAlignment="1">
      <alignment horizontal="center"/>
    </xf>
    <xf numFmtId="0" fontId="33" fillId="0" borderId="0" xfId="0" applyFont="1" applyBorder="1"/>
    <xf numFmtId="0" fontId="36" fillId="0" borderId="0" xfId="0" applyFont="1" applyFill="1" applyBorder="1"/>
    <xf numFmtId="0" fontId="40" fillId="2" borderId="0" xfId="4" applyFont="1" applyFill="1" applyBorder="1" applyAlignment="1">
      <alignment vertical="center" shrinkToFit="1"/>
    </xf>
    <xf numFmtId="0" fontId="41" fillId="2" borderId="0" xfId="4" applyFont="1" applyFill="1"/>
    <xf numFmtId="0" fontId="44" fillId="2" borderId="0" xfId="4" applyFont="1" applyFill="1" applyBorder="1" applyAlignment="1">
      <alignment horizontal="center" vertical="center" wrapText="1" shrinkToFit="1"/>
    </xf>
    <xf numFmtId="0" fontId="48" fillId="2" borderId="0" xfId="4" applyFont="1" applyFill="1" applyAlignment="1">
      <alignment vertical="center"/>
    </xf>
    <xf numFmtId="0" fontId="48" fillId="2" borderId="0" xfId="4" applyFont="1" applyFill="1" applyBorder="1" applyAlignment="1">
      <alignment vertical="center"/>
    </xf>
    <xf numFmtId="0" fontId="53" fillId="2" borderId="0" xfId="4" applyFont="1" applyFill="1" applyBorder="1" applyAlignment="1">
      <alignment horizontal="centerContinuous" vertical="center"/>
    </xf>
    <xf numFmtId="0" fontId="52" fillId="2" borderId="0" xfId="4" applyFont="1" applyFill="1" applyBorder="1" applyAlignment="1">
      <alignment vertical="center"/>
    </xf>
    <xf numFmtId="0" fontId="50" fillId="2" borderId="0" xfId="4" applyFont="1" applyFill="1" applyAlignment="1">
      <alignment vertical="center"/>
    </xf>
    <xf numFmtId="0" fontId="53" fillId="2" borderId="0" xfId="4" applyFont="1" applyFill="1" applyBorder="1" applyAlignment="1">
      <alignment horizontal="left" vertical="center"/>
    </xf>
    <xf numFmtId="0" fontId="52" fillId="2" borderId="0" xfId="4" applyFont="1" applyFill="1" applyBorder="1" applyAlignment="1">
      <alignment horizontal="centerContinuous" vertical="center"/>
    </xf>
    <xf numFmtId="0" fontId="53" fillId="2" borderId="0" xfId="4" applyFont="1" applyFill="1" applyBorder="1" applyAlignment="1">
      <alignment horizontal="center" vertical="center"/>
    </xf>
    <xf numFmtId="0" fontId="50" fillId="2" borderId="0" xfId="4" applyFont="1" applyFill="1" applyAlignment="1">
      <alignment horizontal="centerContinuous" vertical="center"/>
    </xf>
    <xf numFmtId="0" fontId="52" fillId="2" borderId="0" xfId="3" applyFont="1" applyFill="1" applyBorder="1" applyAlignment="1">
      <alignment horizontal="centerContinuous" vertical="center" wrapText="1"/>
    </xf>
    <xf numFmtId="0" fontId="52" fillId="2" borderId="0" xfId="3" applyFont="1" applyFill="1" applyBorder="1" applyAlignment="1">
      <alignment horizontal="centerContinuous" vertical="center"/>
    </xf>
    <xf numFmtId="0" fontId="55" fillId="2" borderId="0" xfId="4" applyFont="1" applyFill="1" applyBorder="1" applyAlignment="1">
      <alignment horizontal="centerContinuous" vertical="center" shrinkToFit="1"/>
    </xf>
    <xf numFmtId="0" fontId="55" fillId="2" borderId="0" xfId="4" applyFont="1" applyFill="1" applyBorder="1" applyAlignment="1">
      <alignment horizontal="centerContinuous" vertical="center"/>
    </xf>
    <xf numFmtId="0" fontId="47" fillId="0" borderId="0" xfId="4" applyFont="1" applyFill="1" applyBorder="1" applyAlignment="1">
      <alignment horizontal="center" vertical="center" shrinkToFit="1"/>
    </xf>
    <xf numFmtId="0" fontId="55" fillId="2" borderId="0" xfId="4" applyFont="1" applyFill="1" applyBorder="1" applyAlignment="1">
      <alignment vertical="center" shrinkToFit="1"/>
    </xf>
    <xf numFmtId="0" fontId="47" fillId="0" borderId="0" xfId="4" applyFont="1" applyFill="1" applyBorder="1" applyAlignment="1">
      <alignment horizontal="centerContinuous" vertical="center" shrinkToFit="1"/>
    </xf>
    <xf numFmtId="0" fontId="55" fillId="2" borderId="0" xfId="4" applyFont="1" applyFill="1" applyBorder="1" applyAlignment="1">
      <alignment vertical="center"/>
    </xf>
    <xf numFmtId="0" fontId="55" fillId="2" borderId="0" xfId="4" applyFont="1" applyFill="1" applyBorder="1" applyAlignment="1">
      <alignment vertical="center" wrapText="1"/>
    </xf>
    <xf numFmtId="0" fontId="49" fillId="0" borderId="0" xfId="4" applyFont="1" applyFill="1" applyBorder="1" applyAlignment="1">
      <alignment horizontal="center" vertical="center" wrapText="1" shrinkToFit="1"/>
    </xf>
    <xf numFmtId="0" fontId="56" fillId="2" borderId="0" xfId="4" applyFont="1" applyFill="1" applyBorder="1" applyAlignment="1">
      <alignment horizontal="center" vertical="center" wrapText="1" shrinkToFit="1"/>
    </xf>
    <xf numFmtId="171" fontId="49" fillId="0" borderId="0" xfId="4" applyNumberFormat="1" applyFont="1" applyFill="1" applyBorder="1" applyAlignment="1">
      <alignment horizontal="centerContinuous" vertical="center" wrapText="1" shrinkToFit="1"/>
    </xf>
    <xf numFmtId="0" fontId="49" fillId="0" borderId="0" xfId="4" applyFont="1" applyFill="1" applyBorder="1" applyAlignment="1">
      <alignment horizontal="centerContinuous" vertical="center" wrapText="1" shrinkToFit="1"/>
    </xf>
    <xf numFmtId="164" fontId="50" fillId="3" borderId="0" xfId="1" applyNumberFormat="1" applyFont="1" applyFill="1" applyBorder="1" applyAlignment="1">
      <alignment horizontal="left" vertical="center" wrapText="1" shrinkToFit="1"/>
    </xf>
    <xf numFmtId="10" fontId="50" fillId="3" borderId="0" xfId="2" applyNumberFormat="1" applyFont="1" applyFill="1" applyBorder="1" applyAlignment="1">
      <alignment horizontal="center" vertical="center" wrapText="1" shrinkToFit="1"/>
    </xf>
    <xf numFmtId="10" fontId="50" fillId="0" borderId="0" xfId="2" applyNumberFormat="1" applyFont="1" applyFill="1" applyBorder="1" applyAlignment="1">
      <alignment horizontal="center" vertical="center" wrapText="1" shrinkToFit="1"/>
    </xf>
    <xf numFmtId="10" fontId="50" fillId="0" borderId="0" xfId="2" applyNumberFormat="1" applyFont="1" applyFill="1" applyBorder="1" applyAlignment="1">
      <alignment horizontal="right" vertical="center" wrapText="1" shrinkToFit="1"/>
    </xf>
    <xf numFmtId="164" fontId="50" fillId="0" borderId="0" xfId="1" applyNumberFormat="1" applyFont="1" applyFill="1" applyBorder="1" applyAlignment="1">
      <alignment horizontal="right" vertical="center" wrapText="1" shrinkToFit="1"/>
    </xf>
    <xf numFmtId="168" fontId="50" fillId="0" borderId="0" xfId="1" applyNumberFormat="1" applyFont="1" applyFill="1" applyBorder="1" applyAlignment="1">
      <alignment horizontal="right" vertical="center" wrapText="1" shrinkToFit="1"/>
    </xf>
    <xf numFmtId="10" fontId="55" fillId="2" borderId="0" xfId="4" applyNumberFormat="1" applyFont="1" applyFill="1" applyBorder="1" applyAlignment="1">
      <alignment vertical="center"/>
    </xf>
    <xf numFmtId="164" fontId="55" fillId="2" borderId="0" xfId="4" applyNumberFormat="1" applyFont="1" applyFill="1" applyBorder="1" applyAlignment="1">
      <alignment vertical="center"/>
    </xf>
    <xf numFmtId="168" fontId="55" fillId="2" borderId="0" xfId="4" applyNumberFormat="1" applyFont="1" applyFill="1" applyBorder="1" applyAlignment="1">
      <alignment vertical="center"/>
    </xf>
    <xf numFmtId="0" fontId="57" fillId="0" borderId="0" xfId="0" applyFont="1"/>
    <xf numFmtId="0" fontId="54" fillId="0" borderId="0" xfId="0" applyFont="1"/>
    <xf numFmtId="164" fontId="50" fillId="3" borderId="0" xfId="1" applyFont="1" applyFill="1" applyBorder="1" applyAlignment="1">
      <alignment horizontal="center" vertical="center" wrapText="1" shrinkToFit="1"/>
    </xf>
    <xf numFmtId="0" fontId="50" fillId="2" borderId="0" xfId="4" applyFont="1" applyFill="1" applyBorder="1" applyAlignment="1">
      <alignment vertical="center"/>
    </xf>
    <xf numFmtId="0" fontId="60" fillId="2" borderId="0" xfId="4" applyFont="1" applyFill="1" applyBorder="1" applyAlignment="1">
      <alignment vertical="center"/>
    </xf>
    <xf numFmtId="0" fontId="60" fillId="2" borderId="0" xfId="4" applyFont="1" applyFill="1" applyBorder="1" applyAlignment="1">
      <alignment vertical="center" wrapText="1"/>
    </xf>
    <xf numFmtId="166" fontId="50" fillId="2" borderId="0" xfId="1" applyNumberFormat="1" applyFont="1" applyFill="1" applyBorder="1" applyAlignment="1">
      <alignment horizontal="right" vertical="center"/>
    </xf>
    <xf numFmtId="169" fontId="55" fillId="2" borderId="0" xfId="4" applyNumberFormat="1" applyFont="1" applyFill="1" applyBorder="1" applyAlignment="1">
      <alignment vertical="center" shrinkToFit="1"/>
    </xf>
    <xf numFmtId="0" fontId="51" fillId="2" borderId="0" xfId="4" applyFont="1" applyFill="1" applyBorder="1" applyAlignment="1">
      <alignment vertical="center"/>
    </xf>
    <xf numFmtId="0" fontId="62" fillId="2" borderId="0" xfId="4" applyFont="1" applyFill="1" applyBorder="1" applyAlignment="1">
      <alignment horizontal="left" vertical="center"/>
    </xf>
    <xf numFmtId="0" fontId="63" fillId="2" borderId="0" xfId="4" applyFont="1" applyFill="1" applyAlignment="1">
      <alignment vertical="center"/>
    </xf>
    <xf numFmtId="0" fontId="63" fillId="2" borderId="0" xfId="4" applyFont="1" applyFill="1" applyAlignment="1">
      <alignment horizontal="centerContinuous" vertical="center"/>
    </xf>
    <xf numFmtId="0" fontId="64" fillId="2" borderId="0" xfId="3" applyFont="1" applyFill="1" applyBorder="1" applyAlignment="1">
      <alignment horizontal="centerContinuous" vertical="center" wrapText="1"/>
    </xf>
    <xf numFmtId="0" fontId="64" fillId="2" borderId="0" xfId="3" applyFont="1" applyFill="1" applyBorder="1" applyAlignment="1">
      <alignment horizontal="centerContinuous" vertical="center"/>
    </xf>
    <xf numFmtId="0" fontId="65" fillId="2" borderId="0" xfId="4" applyFont="1" applyFill="1" applyBorder="1" applyAlignment="1">
      <alignment horizontal="centerContinuous" vertical="center" shrinkToFit="1"/>
    </xf>
    <xf numFmtId="0" fontId="65" fillId="2" borderId="0" xfId="4" applyFont="1" applyFill="1" applyBorder="1" applyAlignment="1">
      <alignment horizontal="centerContinuous" vertical="center"/>
    </xf>
    <xf numFmtId="0" fontId="64" fillId="2" borderId="0" xfId="4" applyFont="1" applyFill="1" applyBorder="1" applyAlignment="1">
      <alignment horizontal="centerContinuous" vertical="center"/>
    </xf>
    <xf numFmtId="0" fontId="65" fillId="2" borderId="0" xfId="4" applyFont="1" applyFill="1" applyBorder="1" applyAlignment="1">
      <alignment vertical="center" wrapText="1"/>
    </xf>
    <xf numFmtId="0" fontId="65" fillId="2" borderId="0" xfId="4" applyFont="1" applyFill="1" applyBorder="1" applyAlignment="1">
      <alignment vertical="center" shrinkToFit="1"/>
    </xf>
    <xf numFmtId="0" fontId="67" fillId="0" borderId="0" xfId="4" applyFont="1" applyFill="1" applyBorder="1" applyAlignment="1">
      <alignment horizontal="centerContinuous" vertical="center" wrapText="1" shrinkToFit="1"/>
    </xf>
    <xf numFmtId="0" fontId="65" fillId="2" borderId="0" xfId="4" applyFont="1" applyFill="1" applyBorder="1" applyAlignment="1">
      <alignment vertical="center"/>
    </xf>
    <xf numFmtId="0" fontId="64" fillId="2" borderId="0" xfId="4" applyFont="1" applyFill="1" applyBorder="1" applyAlignment="1">
      <alignment horizontal="center" vertical="center"/>
    </xf>
    <xf numFmtId="164" fontId="63" fillId="3" borderId="0" xfId="1" applyNumberFormat="1" applyFont="1" applyFill="1" applyBorder="1" applyAlignment="1">
      <alignment horizontal="left" vertical="center" wrapText="1" shrinkToFit="1"/>
    </xf>
    <xf numFmtId="0" fontId="63" fillId="0" borderId="0" xfId="4" applyFont="1" applyFill="1" applyBorder="1" applyAlignment="1">
      <alignment horizontal="left" vertical="center" wrapText="1" shrinkToFit="1"/>
    </xf>
    <xf numFmtId="0" fontId="69" fillId="3" borderId="0" xfId="4" applyFont="1" applyFill="1" applyBorder="1" applyAlignment="1">
      <alignment horizontal="center" vertical="center" wrapText="1" shrinkToFit="1"/>
    </xf>
    <xf numFmtId="168" fontId="70" fillId="0" borderId="0" xfId="1" applyNumberFormat="1" applyFont="1" applyFill="1" applyBorder="1" applyAlignment="1">
      <alignment horizontal="right" vertical="center" wrapText="1" shrinkToFit="1"/>
    </xf>
    <xf numFmtId="164" fontId="65" fillId="2" borderId="0" xfId="4" applyNumberFormat="1" applyFont="1" applyFill="1" applyBorder="1" applyAlignment="1">
      <alignment vertical="center"/>
    </xf>
    <xf numFmtId="0" fontId="69" fillId="3" borderId="10" xfId="4" applyFont="1" applyFill="1" applyBorder="1" applyAlignment="1">
      <alignment horizontal="center" vertical="center" wrapText="1" shrinkToFit="1"/>
    </xf>
    <xf numFmtId="10" fontId="65" fillId="2" borderId="0" xfId="4" applyNumberFormat="1" applyFont="1" applyFill="1" applyBorder="1" applyAlignment="1">
      <alignment vertical="center"/>
    </xf>
    <xf numFmtId="164" fontId="63" fillId="0" borderId="0" xfId="1" applyNumberFormat="1" applyFont="1" applyFill="1" applyBorder="1" applyAlignment="1">
      <alignment horizontal="left" vertical="center" wrapText="1" indent="2" shrinkToFit="1"/>
    </xf>
    <xf numFmtId="166" fontId="63" fillId="0" borderId="0" xfId="1" applyNumberFormat="1" applyFont="1" applyFill="1" applyBorder="1" applyAlignment="1">
      <alignment horizontal="center" vertical="center" wrapText="1" shrinkToFit="1"/>
    </xf>
    <xf numFmtId="168" fontId="63" fillId="0" borderId="0" xfId="1" applyNumberFormat="1" applyFont="1" applyFill="1" applyBorder="1" applyAlignment="1">
      <alignment horizontal="center" vertical="center" wrapText="1" shrinkToFit="1"/>
    </xf>
    <xf numFmtId="164" fontId="65" fillId="2" borderId="0" xfId="4" applyNumberFormat="1" applyFont="1" applyFill="1" applyBorder="1" applyAlignment="1">
      <alignment horizontal="center" vertical="center"/>
    </xf>
    <xf numFmtId="167" fontId="63" fillId="0" borderId="0" xfId="2" applyNumberFormat="1" applyFont="1" applyFill="1" applyBorder="1" applyAlignment="1">
      <alignment horizontal="center" vertical="center" wrapText="1" shrinkToFit="1"/>
    </xf>
    <xf numFmtId="168" fontId="65" fillId="2" borderId="0" xfId="4" applyNumberFormat="1" applyFont="1" applyFill="1" applyBorder="1" applyAlignment="1">
      <alignment vertical="center"/>
    </xf>
    <xf numFmtId="164" fontId="63" fillId="7" borderId="0" xfId="1" applyNumberFormat="1" applyFont="1" applyFill="1" applyBorder="1" applyAlignment="1">
      <alignment horizontal="left" vertical="center" wrapText="1" shrinkToFit="1"/>
    </xf>
    <xf numFmtId="166" fontId="63" fillId="7" borderId="0" xfId="1" applyNumberFormat="1" applyFont="1" applyFill="1" applyBorder="1" applyAlignment="1">
      <alignment horizontal="center" vertical="center" wrapText="1" shrinkToFit="1"/>
    </xf>
    <xf numFmtId="167" fontId="63" fillId="7" borderId="0" xfId="2" applyNumberFormat="1" applyFont="1" applyFill="1" applyBorder="1" applyAlignment="1">
      <alignment horizontal="center" vertical="center" wrapText="1" shrinkToFit="1"/>
    </xf>
    <xf numFmtId="0" fontId="63" fillId="0" borderId="0" xfId="4" applyFont="1" applyFill="1" applyBorder="1" applyAlignment="1">
      <alignment vertical="center" wrapText="1" shrinkToFit="1"/>
    </xf>
    <xf numFmtId="164" fontId="64" fillId="3" borderId="7" xfId="1" applyNumberFormat="1" applyFont="1" applyFill="1" applyBorder="1" applyAlignment="1">
      <alignment horizontal="left" vertical="center" wrapText="1" shrinkToFit="1"/>
    </xf>
    <xf numFmtId="164" fontId="64" fillId="3" borderId="7" xfId="1" applyNumberFormat="1" applyFont="1" applyFill="1" applyBorder="1" applyAlignment="1">
      <alignment horizontal="center" vertical="center" wrapText="1" shrinkToFit="1"/>
    </xf>
    <xf numFmtId="167" fontId="64" fillId="3" borderId="7" xfId="2" applyNumberFormat="1" applyFont="1" applyFill="1" applyBorder="1" applyAlignment="1">
      <alignment horizontal="center" vertical="center" wrapText="1" shrinkToFit="1"/>
    </xf>
    <xf numFmtId="164" fontId="64" fillId="3" borderId="0" xfId="1" applyNumberFormat="1" applyFont="1" applyFill="1" applyBorder="1" applyAlignment="1">
      <alignment horizontal="left" vertical="center" wrapText="1" shrinkToFit="1"/>
    </xf>
    <xf numFmtId="164" fontId="64" fillId="3" borderId="0" xfId="1" applyNumberFormat="1" applyFont="1" applyFill="1" applyBorder="1" applyAlignment="1">
      <alignment horizontal="center" vertical="center" wrapText="1" shrinkToFit="1"/>
    </xf>
    <xf numFmtId="167" fontId="64" fillId="3" borderId="0" xfId="2" applyNumberFormat="1" applyFont="1" applyFill="1" applyBorder="1" applyAlignment="1">
      <alignment horizontal="center" vertical="center" wrapText="1" shrinkToFit="1"/>
    </xf>
    <xf numFmtId="164" fontId="65" fillId="0" borderId="0" xfId="4" applyNumberFormat="1" applyFont="1" applyFill="1" applyBorder="1" applyAlignment="1">
      <alignment vertical="center"/>
    </xf>
    <xf numFmtId="168" fontId="65" fillId="0" borderId="0" xfId="4" applyNumberFormat="1" applyFont="1" applyFill="1" applyBorder="1" applyAlignment="1">
      <alignment vertical="center"/>
    </xf>
    <xf numFmtId="0" fontId="63" fillId="0" borderId="0" xfId="4" applyFont="1" applyFill="1" applyAlignment="1">
      <alignment vertical="center"/>
    </xf>
    <xf numFmtId="0" fontId="66" fillId="8" borderId="7" xfId="4" applyFont="1" applyFill="1" applyBorder="1" applyAlignment="1">
      <alignment vertical="center" shrinkToFit="1"/>
    </xf>
    <xf numFmtId="0" fontId="66" fillId="0" borderId="0" xfId="4" applyFont="1" applyFill="1" applyBorder="1" applyAlignment="1">
      <alignment vertical="center" shrinkToFit="1"/>
    </xf>
    <xf numFmtId="164" fontId="41" fillId="0" borderId="0" xfId="1" applyNumberFormat="1" applyFont="1" applyFill="1" applyBorder="1" applyAlignment="1">
      <alignment vertical="center" wrapText="1" shrinkToFit="1"/>
    </xf>
    <xf numFmtId="0" fontId="67" fillId="3" borderId="2" xfId="4" applyFont="1" applyFill="1" applyBorder="1" applyAlignment="1">
      <alignment horizontal="center" vertical="center" wrapText="1" shrinkToFit="1"/>
    </xf>
    <xf numFmtId="0" fontId="64" fillId="3" borderId="2" xfId="4" applyFont="1" applyFill="1" applyBorder="1" applyAlignment="1">
      <alignment horizontal="center" vertical="center" wrapText="1" shrinkToFit="1"/>
    </xf>
    <xf numFmtId="0" fontId="63" fillId="2" borderId="0" xfId="4" applyFont="1" applyFill="1" applyBorder="1" applyAlignment="1">
      <alignment horizontal="left" vertical="center" wrapText="1" indent="2"/>
    </xf>
    <xf numFmtId="0" fontId="63" fillId="2" borderId="0" xfId="4" applyFont="1" applyFill="1" applyBorder="1" applyAlignment="1">
      <alignment vertical="center"/>
    </xf>
    <xf numFmtId="165" fontId="63" fillId="2" borderId="0" xfId="1" applyNumberFormat="1" applyFont="1" applyFill="1" applyBorder="1" applyAlignment="1">
      <alignment horizontal="right" vertical="center" wrapText="1" indent="1"/>
    </xf>
    <xf numFmtId="167" fontId="63" fillId="2" borderId="0" xfId="2" applyNumberFormat="1" applyFont="1" applyFill="1" applyBorder="1" applyAlignment="1">
      <alignment horizontal="right" vertical="center" wrapText="1" indent="1"/>
    </xf>
    <xf numFmtId="0" fontId="63" fillId="7" borderId="0" xfId="4" applyFont="1" applyFill="1" applyBorder="1" applyAlignment="1">
      <alignment vertical="center" wrapText="1"/>
    </xf>
    <xf numFmtId="165" fontId="63" fillId="7" borderId="0" xfId="1" applyNumberFormat="1" applyFont="1" applyFill="1" applyBorder="1" applyAlignment="1">
      <alignment horizontal="right" vertical="center" wrapText="1" indent="1"/>
    </xf>
    <xf numFmtId="167" fontId="63" fillId="7" borderId="0" xfId="2" applyNumberFormat="1" applyFont="1" applyFill="1" applyBorder="1" applyAlignment="1">
      <alignment horizontal="right" vertical="center" wrapText="1" indent="1"/>
    </xf>
    <xf numFmtId="43" fontId="10" fillId="3" borderId="0" xfId="0" applyNumberFormat="1" applyFont="1" applyFill="1" applyAlignment="1">
      <alignment vertical="center"/>
    </xf>
    <xf numFmtId="167" fontId="10" fillId="3" borderId="0" xfId="2" applyNumberFormat="1" applyFont="1" applyFill="1" applyAlignment="1">
      <alignment vertical="center"/>
    </xf>
    <xf numFmtId="0" fontId="26" fillId="3" borderId="0" xfId="0" applyFont="1" applyFill="1" applyAlignment="1">
      <alignment vertical="center"/>
    </xf>
    <xf numFmtId="165" fontId="10" fillId="3" borderId="0" xfId="1" applyNumberFormat="1" applyFont="1" applyFill="1" applyAlignment="1">
      <alignment vertical="center"/>
    </xf>
    <xf numFmtId="167" fontId="50" fillId="2" borderId="0" xfId="2" applyNumberFormat="1" applyFont="1" applyFill="1" applyBorder="1" applyAlignment="1">
      <alignment horizontal="right" wrapText="1" shrinkToFit="1"/>
    </xf>
    <xf numFmtId="0" fontId="10" fillId="0" borderId="0" xfId="0" applyFont="1" applyFill="1" applyAlignment="1">
      <alignment vertical="center"/>
    </xf>
    <xf numFmtId="0" fontId="52" fillId="2" borderId="0" xfId="4" applyFont="1" applyFill="1" applyAlignment="1">
      <alignment vertical="center" wrapText="1" shrinkToFit="1"/>
    </xf>
    <xf numFmtId="165" fontId="53" fillId="2" borderId="0" xfId="1" applyNumberFormat="1" applyFont="1" applyFill="1" applyBorder="1" applyAlignment="1">
      <alignment horizontal="right" vertical="center" wrapText="1" shrinkToFit="1"/>
    </xf>
    <xf numFmtId="165" fontId="51" fillId="2" borderId="0" xfId="1" applyNumberFormat="1" applyFont="1" applyFill="1" applyBorder="1" applyAlignment="1">
      <alignment horizontal="right" vertical="center" wrapText="1" shrinkToFit="1"/>
    </xf>
    <xf numFmtId="166" fontId="53" fillId="2" borderId="0" xfId="1" applyNumberFormat="1" applyFont="1" applyFill="1" applyBorder="1" applyAlignment="1">
      <alignment horizontal="right" vertical="center" wrapText="1" shrinkToFit="1"/>
    </xf>
    <xf numFmtId="167" fontId="51" fillId="2" borderId="0" xfId="2" applyNumberFormat="1" applyFont="1" applyFill="1" applyBorder="1" applyAlignment="1">
      <alignment horizontal="right" vertical="center" wrapText="1" shrinkToFit="1"/>
    </xf>
    <xf numFmtId="0" fontId="50" fillId="3" borderId="0" xfId="0" applyFont="1" applyFill="1" applyAlignment="1">
      <alignment vertical="center" wrapText="1" shrinkToFit="1"/>
    </xf>
    <xf numFmtId="0" fontId="10" fillId="3" borderId="0" xfId="0" applyFont="1" applyFill="1"/>
    <xf numFmtId="165" fontId="64" fillId="3" borderId="7" xfId="1" applyNumberFormat="1" applyFont="1" applyFill="1" applyBorder="1" applyAlignment="1">
      <alignment horizontal="left" vertical="center" wrapText="1" shrinkToFit="1"/>
    </xf>
    <xf numFmtId="0" fontId="63" fillId="7" borderId="0" xfId="4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48" fillId="3" borderId="0" xfId="4" applyFont="1" applyFill="1" applyBorder="1" applyAlignment="1">
      <alignment vertical="center"/>
    </xf>
    <xf numFmtId="0" fontId="48" fillId="3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 shrinkToFit="1"/>
    </xf>
    <xf numFmtId="0" fontId="47" fillId="0" borderId="0" xfId="4" applyFont="1" applyFill="1" applyBorder="1" applyAlignment="1">
      <alignment horizontal="center" vertical="center" wrapText="1" shrinkToFit="1"/>
    </xf>
    <xf numFmtId="164" fontId="75" fillId="0" borderId="0" xfId="1" applyFont="1" applyFill="1" applyBorder="1" applyAlignment="1">
      <alignment horizontal="center" vertical="center" wrapText="1" shrinkToFit="1"/>
    </xf>
    <xf numFmtId="10" fontId="75" fillId="0" borderId="0" xfId="2" applyNumberFormat="1" applyFont="1" applyFill="1" applyBorder="1" applyAlignment="1">
      <alignment horizontal="center" vertical="center" wrapText="1" shrinkToFit="1"/>
    </xf>
    <xf numFmtId="166" fontId="65" fillId="2" borderId="0" xfId="4" applyNumberFormat="1" applyFont="1" applyFill="1" applyBorder="1" applyAlignment="1">
      <alignment vertical="center"/>
    </xf>
    <xf numFmtId="43" fontId="63" fillId="2" borderId="0" xfId="4" applyNumberFormat="1" applyFont="1" applyFill="1" applyAlignment="1">
      <alignment vertical="center"/>
    </xf>
    <xf numFmtId="0" fontId="15" fillId="3" borderId="0" xfId="0" applyFont="1" applyFill="1" applyBorder="1" applyAlignment="1">
      <alignment horizontal="left" vertical="center" wrapText="1"/>
    </xf>
    <xf numFmtId="167" fontId="50" fillId="3" borderId="0" xfId="2" applyNumberFormat="1" applyFont="1" applyFill="1" applyBorder="1" applyAlignment="1">
      <alignment horizontal="right" wrapText="1" shrinkToFit="1"/>
    </xf>
    <xf numFmtId="0" fontId="15" fillId="2" borderId="0" xfId="0" applyFont="1" applyFill="1" applyBorder="1" applyAlignment="1">
      <alignment vertical="center" wrapText="1"/>
    </xf>
    <xf numFmtId="166" fontId="15" fillId="2" borderId="0" xfId="1" applyNumberFormat="1" applyFont="1" applyFill="1" applyBorder="1" applyAlignment="1">
      <alignment horizontal="right" vertical="center" wrapText="1" shrinkToFit="1"/>
    </xf>
    <xf numFmtId="0" fontId="51" fillId="3" borderId="0" xfId="0" applyFont="1" applyFill="1" applyBorder="1" applyAlignment="1">
      <alignment horizontal="left" vertical="center" wrapText="1"/>
    </xf>
    <xf numFmtId="0" fontId="29" fillId="0" borderId="0" xfId="4" applyFont="1" applyFill="1" applyBorder="1" applyAlignment="1">
      <alignment horizontal="centerContinuous" vertical="center" wrapText="1" shrinkToFit="1"/>
    </xf>
    <xf numFmtId="0" fontId="59" fillId="0" borderId="0" xfId="4" applyFont="1" applyFill="1" applyBorder="1" applyAlignment="1">
      <alignment horizontal="right" vertical="center" wrapText="1" shrinkToFit="1"/>
    </xf>
    <xf numFmtId="44" fontId="33" fillId="0" borderId="0" xfId="0" applyNumberFormat="1" applyFont="1"/>
    <xf numFmtId="0" fontId="81" fillId="0" borderId="0" xfId="0" applyFont="1" applyBorder="1" applyAlignment="1">
      <alignment vertical="center" wrapText="1"/>
    </xf>
    <xf numFmtId="0" fontId="48" fillId="2" borderId="0" xfId="4" applyFont="1" applyFill="1" applyBorder="1" applyAlignment="1">
      <alignment vertical="center" wrapText="1"/>
    </xf>
    <xf numFmtId="0" fontId="48" fillId="2" borderId="0" xfId="4" applyFont="1" applyFill="1" applyBorder="1" applyAlignment="1">
      <alignment vertical="center" shrinkToFit="1"/>
    </xf>
    <xf numFmtId="0" fontId="48" fillId="2" borderId="0" xfId="4" applyFont="1" applyFill="1" applyBorder="1" applyAlignment="1">
      <alignment horizontal="left" vertical="center" shrinkToFit="1"/>
    </xf>
    <xf numFmtId="0" fontId="82" fillId="2" borderId="0" xfId="4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 wrapText="1"/>
    </xf>
    <xf numFmtId="0" fontId="48" fillId="2" borderId="0" xfId="4" applyFont="1" applyFill="1" applyAlignment="1">
      <alignment horizontal="left" vertical="center" shrinkToFit="1"/>
    </xf>
    <xf numFmtId="0" fontId="80" fillId="0" borderId="0" xfId="4" applyFont="1" applyFill="1" applyBorder="1" applyAlignment="1">
      <alignment vertical="center" wrapText="1"/>
    </xf>
    <xf numFmtId="0" fontId="83" fillId="0" borderId="0" xfId="4" applyFont="1" applyFill="1" applyBorder="1" applyAlignment="1">
      <alignment horizontal="right" wrapText="1" shrinkToFit="1"/>
    </xf>
    <xf numFmtId="9" fontId="48" fillId="0" borderId="0" xfId="2" applyFont="1" applyFill="1" applyBorder="1" applyAlignment="1">
      <alignment horizontal="right" wrapText="1" shrinkToFit="1"/>
    </xf>
    <xf numFmtId="0" fontId="83" fillId="3" borderId="0" xfId="4" applyFont="1" applyFill="1" applyBorder="1" applyAlignment="1">
      <alignment horizontal="right" wrapText="1" shrinkToFit="1"/>
    </xf>
    <xf numFmtId="0" fontId="48" fillId="3" borderId="0" xfId="4" applyFont="1" applyFill="1" applyBorder="1" applyAlignment="1">
      <alignment horizontal="left" wrapText="1" shrinkToFit="1"/>
    </xf>
    <xf numFmtId="0" fontId="48" fillId="2" borderId="0" xfId="4" applyFont="1" applyFill="1" applyAlignment="1">
      <alignment vertical="center" wrapText="1"/>
    </xf>
    <xf numFmtId="0" fontId="48" fillId="2" borderId="0" xfId="4" applyFont="1" applyFill="1" applyAlignment="1">
      <alignment vertical="center" shrinkToFit="1"/>
    </xf>
    <xf numFmtId="0" fontId="48" fillId="2" borderId="0" xfId="0" applyFont="1" applyFill="1" applyBorder="1" applyAlignment="1">
      <alignment vertical="center"/>
    </xf>
    <xf numFmtId="0" fontId="48" fillId="2" borderId="0" xfId="0" applyFont="1" applyFill="1" applyBorder="1" applyAlignment="1">
      <alignment vertical="center" wrapText="1"/>
    </xf>
    <xf numFmtId="0" fontId="48" fillId="2" borderId="0" xfId="0" applyFont="1" applyFill="1" applyBorder="1" applyAlignment="1">
      <alignment horizontal="center" vertical="center" shrinkToFit="1"/>
    </xf>
    <xf numFmtId="0" fontId="82" fillId="2" borderId="0" xfId="0" applyFont="1" applyFill="1" applyBorder="1" applyAlignment="1">
      <alignment horizontal="center" vertical="center" wrapText="1"/>
    </xf>
    <xf numFmtId="0" fontId="82" fillId="2" borderId="0" xfId="0" quotePrefix="1" applyNumberFormat="1" applyFont="1" applyFill="1" applyBorder="1" applyAlignment="1">
      <alignment horizontal="centerContinuous" vertical="center"/>
    </xf>
    <xf numFmtId="0" fontId="48" fillId="2" borderId="0" xfId="0" applyFont="1" applyFill="1" applyBorder="1" applyAlignment="1">
      <alignment vertical="center" shrinkToFit="1"/>
    </xf>
    <xf numFmtId="0" fontId="48" fillId="0" borderId="0" xfId="4" applyFont="1" applyFill="1" applyBorder="1" applyAlignment="1">
      <alignment horizontal="left" vertical="center" wrapText="1" shrinkToFit="1"/>
    </xf>
    <xf numFmtId="0" fontId="48" fillId="2" borderId="0" xfId="0" applyFont="1" applyFill="1" applyAlignment="1">
      <alignment vertical="center" shrinkToFit="1"/>
    </xf>
    <xf numFmtId="0" fontId="48" fillId="2" borderId="0" xfId="0" applyFont="1" applyFill="1" applyAlignment="1">
      <alignment vertical="center" wrapText="1"/>
    </xf>
    <xf numFmtId="165" fontId="48" fillId="2" borderId="0" xfId="1" applyNumberFormat="1" applyFont="1" applyFill="1" applyBorder="1" applyAlignment="1">
      <alignment vertical="center"/>
    </xf>
    <xf numFmtId="165" fontId="82" fillId="2" borderId="0" xfId="1" applyNumberFormat="1" applyFont="1" applyFill="1" applyBorder="1" applyAlignment="1">
      <alignment vertical="center"/>
    </xf>
    <xf numFmtId="167" fontId="48" fillId="3" borderId="0" xfId="2" applyNumberFormat="1" applyFont="1" applyFill="1" applyBorder="1" applyAlignment="1">
      <alignment horizontal="left" wrapText="1" shrinkToFit="1"/>
    </xf>
    <xf numFmtId="167" fontId="48" fillId="3" borderId="0" xfId="2" applyNumberFormat="1" applyFont="1" applyFill="1" applyBorder="1" applyAlignment="1">
      <alignment horizontal="center" wrapText="1" shrinkToFit="1"/>
    </xf>
    <xf numFmtId="0" fontId="48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7" fillId="2" borderId="0" xfId="0" applyFont="1" applyFill="1" applyAlignment="1">
      <alignment vertical="center" shrinkToFit="1"/>
    </xf>
    <xf numFmtId="0" fontId="88" fillId="2" borderId="0" xfId="0" applyFont="1" applyFill="1" applyAlignment="1">
      <alignment vertical="center" shrinkToFit="1"/>
    </xf>
    <xf numFmtId="0" fontId="88" fillId="2" borderId="0" xfId="0" applyFont="1" applyFill="1" applyAlignment="1">
      <alignment vertical="center" wrapText="1"/>
    </xf>
    <xf numFmtId="0" fontId="88" fillId="2" borderId="0" xfId="0" applyFont="1" applyFill="1" applyAlignment="1">
      <alignment vertical="center"/>
    </xf>
    <xf numFmtId="0" fontId="89" fillId="2" borderId="0" xfId="0" applyFont="1" applyFill="1" applyBorder="1" applyAlignment="1">
      <alignment horizontal="right" vertical="center" shrinkToFit="1"/>
    </xf>
    <xf numFmtId="0" fontId="91" fillId="0" borderId="0" xfId="0" applyFont="1" applyBorder="1" applyAlignment="1">
      <alignment vertical="center"/>
    </xf>
    <xf numFmtId="0" fontId="48" fillId="3" borderId="0" xfId="4" applyFont="1" applyFill="1" applyAlignment="1">
      <alignment vertical="center" shrinkToFit="1"/>
    </xf>
    <xf numFmtId="0" fontId="48" fillId="3" borderId="0" xfId="4" applyFont="1" applyFill="1" applyAlignment="1">
      <alignment vertical="center" wrapText="1"/>
    </xf>
    <xf numFmtId="10" fontId="91" fillId="0" borderId="0" xfId="0" applyNumberFormat="1" applyFont="1" applyBorder="1" applyAlignment="1">
      <alignment horizontal="center" vertical="center"/>
    </xf>
    <xf numFmtId="170" fontId="48" fillId="2" borderId="0" xfId="4" applyNumberFormat="1" applyFont="1" applyFill="1" applyAlignment="1">
      <alignment vertical="center" shrinkToFit="1"/>
    </xf>
    <xf numFmtId="165" fontId="48" fillId="0" borderId="0" xfId="1" applyNumberFormat="1" applyFont="1" applyFill="1" applyAlignment="1">
      <alignment horizontal="left" vertical="center" shrinkToFit="1"/>
    </xf>
    <xf numFmtId="170" fontId="48" fillId="0" borderId="0" xfId="4" applyNumberFormat="1" applyFont="1" applyFill="1" applyAlignment="1">
      <alignment horizontal="left" vertical="center" shrinkToFit="1"/>
    </xf>
    <xf numFmtId="0" fontId="48" fillId="0" borderId="0" xfId="4" applyFont="1" applyFill="1" applyAlignment="1">
      <alignment horizontal="left" vertical="center" shrinkToFit="1"/>
    </xf>
    <xf numFmtId="165" fontId="48" fillId="0" borderId="0" xfId="1" applyNumberFormat="1" applyFont="1" applyFill="1" applyAlignment="1">
      <alignment vertical="center" shrinkToFit="1"/>
    </xf>
    <xf numFmtId="165" fontId="48" fillId="2" borderId="0" xfId="1" applyNumberFormat="1" applyFont="1" applyFill="1" applyAlignment="1">
      <alignment vertical="center" shrinkToFit="1"/>
    </xf>
    <xf numFmtId="165" fontId="48" fillId="0" borderId="0" xfId="1" applyNumberFormat="1" applyFont="1" applyFill="1" applyBorder="1" applyAlignment="1">
      <alignment horizontal="right" wrapText="1" shrinkToFit="1"/>
    </xf>
    <xf numFmtId="165" fontId="48" fillId="3" borderId="0" xfId="1" applyNumberFormat="1" applyFont="1" applyFill="1" applyBorder="1" applyAlignment="1">
      <alignment horizontal="right" wrapText="1" shrinkToFit="1"/>
    </xf>
    <xf numFmtId="0" fontId="95" fillId="2" borderId="0" xfId="4" applyFont="1" applyFill="1" applyBorder="1" applyAlignment="1">
      <alignment vertical="center" wrapText="1"/>
    </xf>
    <xf numFmtId="0" fontId="95" fillId="2" borderId="0" xfId="4" applyFont="1" applyFill="1" applyBorder="1" applyAlignment="1">
      <alignment vertical="center" shrinkToFit="1"/>
    </xf>
    <xf numFmtId="0" fontId="81" fillId="2" borderId="0" xfId="4" applyFont="1" applyFill="1" applyBorder="1" applyAlignment="1">
      <alignment horizontal="center" vertical="center"/>
    </xf>
    <xf numFmtId="164" fontId="48" fillId="3" borderId="0" xfId="1" applyNumberFormat="1" applyFont="1" applyFill="1" applyBorder="1" applyAlignment="1">
      <alignment horizontal="left" vertical="center" wrapText="1" shrinkToFit="1"/>
    </xf>
    <xf numFmtId="0" fontId="94" fillId="3" borderId="0" xfId="4" applyFont="1" applyFill="1" applyBorder="1" applyAlignment="1">
      <alignment horizontal="center" vertical="center" wrapText="1" shrinkToFit="1"/>
    </xf>
    <xf numFmtId="0" fontId="95" fillId="2" borderId="0" xfId="4" applyFont="1" applyFill="1" applyBorder="1" applyAlignment="1">
      <alignment vertical="center"/>
    </xf>
    <xf numFmtId="164" fontId="48" fillId="0" borderId="0" xfId="1" applyNumberFormat="1" applyFont="1" applyFill="1" applyBorder="1" applyAlignment="1">
      <alignment horizontal="left" vertical="center" wrapText="1" indent="2" shrinkToFit="1"/>
    </xf>
    <xf numFmtId="0" fontId="48" fillId="0" borderId="0" xfId="4" applyFont="1" applyFill="1" applyBorder="1" applyAlignment="1">
      <alignment vertical="center" wrapText="1" shrinkToFit="1"/>
    </xf>
    <xf numFmtId="0" fontId="48" fillId="0" borderId="0" xfId="4" applyFont="1" applyFill="1" applyBorder="1" applyAlignment="1">
      <alignment vertical="center"/>
    </xf>
    <xf numFmtId="165" fontId="48" fillId="2" borderId="0" xfId="1" applyNumberFormat="1" applyFont="1" applyFill="1" applyBorder="1" applyAlignment="1">
      <alignment horizontal="right" vertical="center" wrapText="1" indent="1"/>
    </xf>
    <xf numFmtId="0" fontId="48" fillId="2" borderId="0" xfId="4" applyFont="1" applyFill="1" applyBorder="1" applyAlignment="1">
      <alignment horizontal="left" vertical="center" wrapText="1" indent="2"/>
    </xf>
    <xf numFmtId="0" fontId="97" fillId="0" borderId="0" xfId="0" applyFont="1"/>
    <xf numFmtId="0" fontId="40" fillId="2" borderId="0" xfId="4" applyFont="1" applyFill="1" applyBorder="1" applyAlignment="1">
      <alignment vertical="center" wrapText="1"/>
    </xf>
    <xf numFmtId="165" fontId="50" fillId="3" borderId="0" xfId="1" applyNumberFormat="1" applyFont="1" applyFill="1" applyBorder="1" applyAlignment="1">
      <alignment horizontal="right" wrapText="1" shrinkToFit="1"/>
    </xf>
    <xf numFmtId="167" fontId="48" fillId="2" borderId="0" xfId="2" applyNumberFormat="1" applyFont="1" applyFill="1" applyBorder="1" applyAlignment="1">
      <alignment horizontal="center" vertical="center" wrapText="1"/>
    </xf>
    <xf numFmtId="173" fontId="39" fillId="7" borderId="4" xfId="2" applyNumberFormat="1" applyFont="1" applyFill="1" applyBorder="1" applyAlignment="1">
      <alignment horizontal="center" vertical="center" wrapText="1"/>
    </xf>
    <xf numFmtId="173" fontId="33" fillId="0" borderId="0" xfId="0" applyNumberFormat="1" applyFont="1"/>
    <xf numFmtId="173" fontId="36" fillId="0" borderId="0" xfId="2" applyNumberFormat="1" applyFont="1" applyBorder="1" applyAlignment="1">
      <alignment horizontal="center"/>
    </xf>
    <xf numFmtId="173" fontId="39" fillId="0" borderId="0" xfId="2" applyNumberFormat="1" applyFont="1" applyFill="1" applyBorder="1" applyAlignment="1">
      <alignment horizontal="center" vertical="center" wrapText="1"/>
    </xf>
    <xf numFmtId="173" fontId="36" fillId="0" borderId="0" xfId="2" applyNumberFormat="1" applyFont="1" applyFill="1" applyBorder="1" applyAlignment="1">
      <alignment horizontal="center"/>
    </xf>
    <xf numFmtId="173" fontId="36" fillId="0" borderId="7" xfId="2" applyNumberFormat="1" applyFont="1" applyBorder="1" applyAlignment="1">
      <alignment horizontal="center"/>
    </xf>
    <xf numFmtId="173" fontId="36" fillId="0" borderId="0" xfId="9" applyNumberFormat="1" applyFont="1" applyBorder="1" applyAlignment="1">
      <alignment horizontal="center"/>
    </xf>
    <xf numFmtId="0" fontId="48" fillId="3" borderId="0" xfId="4" applyNumberFormat="1" applyFont="1" applyFill="1" applyBorder="1" applyAlignment="1">
      <alignment horizontal="left" wrapText="1" shrinkToFit="1"/>
    </xf>
    <xf numFmtId="165" fontId="84" fillId="0" borderId="0" xfId="1" applyNumberFormat="1" applyFont="1" applyFill="1" applyBorder="1" applyAlignment="1">
      <alignment horizontal="right" wrapText="1"/>
    </xf>
    <xf numFmtId="9" fontId="83" fillId="0" borderId="0" xfId="2" applyFont="1" applyFill="1" applyBorder="1" applyAlignment="1">
      <alignment horizontal="right" wrapText="1"/>
    </xf>
    <xf numFmtId="0" fontId="48" fillId="0" borderId="0" xfId="4" applyFont="1" applyFill="1" applyAlignment="1">
      <alignment vertical="center"/>
    </xf>
    <xf numFmtId="0" fontId="48" fillId="0" borderId="0" xfId="4" applyFont="1" applyFill="1" applyAlignment="1">
      <alignment vertical="center" wrapText="1"/>
    </xf>
    <xf numFmtId="0" fontId="48" fillId="0" borderId="0" xfId="4" applyFont="1" applyFill="1" applyAlignment="1">
      <alignment vertical="center" shrinkToFit="1"/>
    </xf>
    <xf numFmtId="0" fontId="84" fillId="0" borderId="0" xfId="4" applyNumberFormat="1" applyFont="1" applyFill="1" applyBorder="1" applyAlignment="1">
      <alignment wrapText="1"/>
    </xf>
    <xf numFmtId="9" fontId="48" fillId="3" borderId="0" xfId="9" applyFont="1" applyFill="1" applyBorder="1" applyAlignment="1">
      <alignment horizontal="right" wrapText="1" shrinkToFit="1"/>
    </xf>
    <xf numFmtId="0" fontId="9" fillId="3" borderId="0" xfId="0" applyFont="1" applyFill="1" applyBorder="1" applyAlignment="1">
      <alignment vertical="center" wrapText="1" shrinkToFit="1"/>
    </xf>
    <xf numFmtId="166" fontId="50" fillId="3" borderId="0" xfId="1" applyNumberFormat="1" applyFont="1" applyFill="1" applyBorder="1" applyAlignment="1">
      <alignment horizontal="right" wrapText="1" shrinkToFit="1"/>
    </xf>
    <xf numFmtId="164" fontId="50" fillId="3" borderId="0" xfId="1" applyNumberFormat="1" applyFont="1" applyFill="1" applyBorder="1" applyAlignment="1">
      <alignment horizontal="right" wrapText="1" shrinkToFit="1"/>
    </xf>
    <xf numFmtId="167" fontId="50" fillId="3" borderId="1" xfId="2" applyNumberFormat="1" applyFont="1" applyFill="1" applyBorder="1" applyAlignment="1">
      <alignment horizontal="right" wrapText="1" shrinkToFit="1"/>
    </xf>
    <xf numFmtId="9" fontId="50" fillId="3" borderId="0" xfId="2" applyFont="1" applyFill="1" applyBorder="1" applyAlignment="1">
      <alignment horizontal="right" wrapText="1" shrinkToFit="1"/>
    </xf>
    <xf numFmtId="165" fontId="50" fillId="3" borderId="1" xfId="1" applyNumberFormat="1" applyFont="1" applyFill="1" applyBorder="1" applyAlignment="1">
      <alignment horizontal="right" wrapText="1" shrinkToFit="1"/>
    </xf>
    <xf numFmtId="0" fontId="15" fillId="3" borderId="0" xfId="0" quotePrefix="1" applyFont="1" applyFill="1" applyBorder="1" applyAlignment="1">
      <alignment horizontal="left" vertical="center"/>
    </xf>
    <xf numFmtId="0" fontId="15" fillId="3" borderId="7" xfId="0" applyFont="1" applyFill="1" applyBorder="1" applyAlignment="1">
      <alignment vertical="center" wrapText="1" shrinkToFit="1"/>
    </xf>
    <xf numFmtId="167" fontId="50" fillId="3" borderId="0" xfId="2" applyNumberFormat="1" applyFont="1" applyFill="1" applyBorder="1" applyAlignment="1">
      <alignment horizontal="center" vertical="center" wrapText="1" shrinkToFit="1"/>
    </xf>
    <xf numFmtId="0" fontId="100" fillId="0" borderId="0" xfId="0" applyFont="1"/>
    <xf numFmtId="0" fontId="1" fillId="0" borderId="0" xfId="0" applyFont="1"/>
    <xf numFmtId="0" fontId="1" fillId="0" borderId="7" xfId="0" applyFont="1" applyBorder="1"/>
    <xf numFmtId="0" fontId="38" fillId="2" borderId="7" xfId="0" applyFont="1" applyFill="1" applyBorder="1" applyAlignment="1">
      <alignment horizontal="center" vertical="center" wrapText="1" shrinkToFit="1"/>
    </xf>
    <xf numFmtId="0" fontId="38" fillId="2" borderId="0" xfId="0" applyFont="1" applyFill="1" applyAlignment="1">
      <alignment horizontal="center" vertical="center" wrapText="1" shrinkToFit="1"/>
    </xf>
    <xf numFmtId="0" fontId="39" fillId="3" borderId="0" xfId="0" applyFont="1" applyFill="1" applyAlignment="1">
      <alignment horizontal="left" vertical="center" wrapText="1"/>
    </xf>
    <xf numFmtId="173" fontId="39" fillId="3" borderId="3" xfId="9" applyNumberFormat="1" applyFont="1" applyFill="1" applyBorder="1" applyAlignment="1">
      <alignment horizontal="center" vertical="center" wrapText="1"/>
    </xf>
    <xf numFmtId="0" fontId="33" fillId="3" borderId="0" xfId="0" applyFont="1" applyFill="1"/>
    <xf numFmtId="0" fontId="36" fillId="0" borderId="13" xfId="0" applyFont="1" applyBorder="1"/>
    <xf numFmtId="173" fontId="36" fillId="0" borderId="13" xfId="9" applyNumberFormat="1" applyFont="1" applyBorder="1" applyAlignment="1">
      <alignment horizontal="center"/>
    </xf>
    <xf numFmtId="173" fontId="36" fillId="0" borderId="14" xfId="9" applyNumberFormat="1" applyFont="1" applyBorder="1" applyAlignment="1">
      <alignment horizontal="center"/>
    </xf>
    <xf numFmtId="0" fontId="36" fillId="0" borderId="14" xfId="0" applyFont="1" applyBorder="1"/>
    <xf numFmtId="0" fontId="36" fillId="0" borderId="7" xfId="0" applyFont="1" applyBorder="1" applyAlignment="1">
      <alignment horizontal="center" vertical="center"/>
    </xf>
    <xf numFmtId="0" fontId="36" fillId="0" borderId="15" xfId="0" applyFont="1" applyBorder="1"/>
    <xf numFmtId="173" fontId="36" fillId="0" borderId="15" xfId="2" applyNumberFormat="1" applyFont="1" applyBorder="1" applyAlignment="1">
      <alignment horizontal="center"/>
    </xf>
    <xf numFmtId="0" fontId="39" fillId="3" borderId="12" xfId="0" applyFont="1" applyFill="1" applyBorder="1" applyAlignment="1">
      <alignment horizontal="left" vertical="center" wrapText="1"/>
    </xf>
    <xf numFmtId="173" fontId="39" fillId="3" borderId="4" xfId="2" applyNumberFormat="1" applyFont="1" applyFill="1" applyBorder="1" applyAlignment="1">
      <alignment horizontal="center" vertical="center" wrapText="1"/>
    </xf>
    <xf numFmtId="173" fontId="33" fillId="3" borderId="0" xfId="0" applyNumberFormat="1" applyFont="1" applyFill="1"/>
    <xf numFmtId="173" fontId="36" fillId="0" borderId="14" xfId="2" applyNumberFormat="1" applyFont="1" applyBorder="1" applyAlignment="1">
      <alignment horizontal="center"/>
    </xf>
    <xf numFmtId="0" fontId="36" fillId="0" borderId="16" xfId="0" applyFont="1" applyBorder="1"/>
    <xf numFmtId="173" fontId="33" fillId="0" borderId="17" xfId="0" applyNumberFormat="1" applyFont="1" applyBorder="1"/>
    <xf numFmtId="173" fontId="36" fillId="0" borderId="17" xfId="2" applyNumberFormat="1" applyFont="1" applyBorder="1" applyAlignment="1">
      <alignment horizontal="center"/>
    </xf>
    <xf numFmtId="173" fontId="36" fillId="0" borderId="16" xfId="2" applyNumberFormat="1" applyFont="1" applyBorder="1" applyAlignment="1">
      <alignment horizontal="center"/>
    </xf>
    <xf numFmtId="0" fontId="33" fillId="0" borderId="19" xfId="0" applyFont="1" applyBorder="1"/>
    <xf numFmtId="0" fontId="40" fillId="3" borderId="0" xfId="4" applyFont="1" applyFill="1" applyBorder="1" applyAlignment="1">
      <alignment vertical="center" shrinkToFit="1"/>
    </xf>
    <xf numFmtId="3" fontId="45" fillId="9" borderId="0" xfId="0" applyNumberFormat="1" applyFont="1" applyFill="1" applyBorder="1" applyAlignment="1">
      <alignment horizontal="center"/>
    </xf>
    <xf numFmtId="173" fontId="45" fillId="9" borderId="0" xfId="0" applyNumberFormat="1" applyFont="1" applyFill="1" applyBorder="1" applyAlignment="1">
      <alignment horizontal="center"/>
    </xf>
    <xf numFmtId="173" fontId="44" fillId="3" borderId="0" xfId="4" applyNumberFormat="1" applyFont="1" applyFill="1" applyBorder="1" applyAlignment="1">
      <alignment horizontal="right" vertical="center" wrapText="1" shrinkToFit="1"/>
    </xf>
    <xf numFmtId="0" fontId="33" fillId="3" borderId="0" xfId="4" applyFont="1" applyFill="1" applyBorder="1" applyAlignment="1">
      <alignment horizontal="left" vertical="center" wrapText="1" shrinkToFit="1"/>
    </xf>
    <xf numFmtId="173" fontId="33" fillId="3" borderId="0" xfId="2" applyNumberFormat="1" applyFont="1" applyFill="1" applyBorder="1" applyAlignment="1">
      <alignment horizontal="right" vertical="center" wrapText="1" shrinkToFit="1"/>
    </xf>
    <xf numFmtId="3" fontId="45" fillId="3" borderId="13" xfId="0" applyNumberFormat="1" applyFont="1" applyFill="1" applyBorder="1" applyAlignment="1">
      <alignment horizontal="center"/>
    </xf>
    <xf numFmtId="173" fontId="45" fillId="3" borderId="13" xfId="0" applyNumberFormat="1" applyFont="1" applyFill="1" applyBorder="1" applyAlignment="1">
      <alignment horizontal="center"/>
    </xf>
    <xf numFmtId="173" fontId="45" fillId="9" borderId="13" xfId="0" applyNumberFormat="1" applyFont="1" applyFill="1" applyBorder="1" applyAlignment="1">
      <alignment horizontal="center"/>
    </xf>
    <xf numFmtId="173" fontId="45" fillId="3" borderId="14" xfId="0" applyNumberFormat="1" applyFont="1" applyFill="1" applyBorder="1" applyAlignment="1">
      <alignment horizontal="center"/>
    </xf>
    <xf numFmtId="3" fontId="45" fillId="3" borderId="14" xfId="0" applyNumberFormat="1" applyFont="1" applyFill="1" applyBorder="1" applyAlignment="1">
      <alignment horizontal="center"/>
    </xf>
    <xf numFmtId="0" fontId="33" fillId="3" borderId="14" xfId="4" applyFont="1" applyFill="1" applyBorder="1" applyAlignment="1">
      <alignment vertical="center"/>
    </xf>
    <xf numFmtId="3" fontId="45" fillId="9" borderId="14" xfId="0" applyNumberFormat="1" applyFont="1" applyFill="1" applyBorder="1" applyAlignment="1">
      <alignment horizontal="center"/>
    </xf>
    <xf numFmtId="173" fontId="45" fillId="9" borderId="14" xfId="0" applyNumberFormat="1" applyFont="1" applyFill="1" applyBorder="1" applyAlignment="1">
      <alignment horizontal="center"/>
    </xf>
    <xf numFmtId="3" fontId="45" fillId="9" borderId="20" xfId="0" applyNumberFormat="1" applyFont="1" applyFill="1" applyBorder="1" applyAlignment="1">
      <alignment horizontal="center"/>
    </xf>
    <xf numFmtId="0" fontId="42" fillId="3" borderId="21" xfId="4" applyFont="1" applyFill="1" applyBorder="1" applyAlignment="1">
      <alignment horizontal="center" vertical="center" wrapText="1" shrinkToFit="1"/>
    </xf>
    <xf numFmtId="0" fontId="43" fillId="3" borderId="21" xfId="4" applyFont="1" applyFill="1" applyBorder="1" applyAlignment="1">
      <alignment horizontal="center" vertical="center" wrapText="1" shrinkToFit="1"/>
    </xf>
    <xf numFmtId="0" fontId="43" fillId="3" borderId="0" xfId="4" applyFont="1" applyFill="1" applyBorder="1" applyAlignment="1">
      <alignment horizontal="center" vertical="center" wrapText="1" shrinkToFit="1"/>
    </xf>
    <xf numFmtId="173" fontId="45" fillId="9" borderId="22" xfId="0" applyNumberFormat="1" applyFont="1" applyFill="1" applyBorder="1" applyAlignment="1">
      <alignment horizontal="center"/>
    </xf>
    <xf numFmtId="0" fontId="102" fillId="3" borderId="21" xfId="4" applyFont="1" applyFill="1" applyBorder="1" applyAlignment="1">
      <alignment horizontal="center" vertical="center" wrapText="1" shrinkToFit="1"/>
    </xf>
    <xf numFmtId="0" fontId="48" fillId="3" borderId="23" xfId="4" applyFont="1" applyFill="1" applyBorder="1" applyAlignment="1">
      <alignment horizontal="left" wrapText="1" shrinkToFit="1"/>
    </xf>
    <xf numFmtId="9" fontId="48" fillId="3" borderId="23" xfId="9" applyFont="1" applyFill="1" applyBorder="1" applyAlignment="1">
      <alignment horizontal="right" wrapText="1" shrinkToFit="1"/>
    </xf>
    <xf numFmtId="165" fontId="48" fillId="3" borderId="23" xfId="1" applyNumberFormat="1" applyFont="1" applyFill="1" applyBorder="1" applyAlignment="1">
      <alignment horizontal="right" wrapText="1" shrinkToFit="1"/>
    </xf>
    <xf numFmtId="165" fontId="48" fillId="3" borderId="24" xfId="1" applyNumberFormat="1" applyFont="1" applyFill="1" applyBorder="1" applyAlignment="1">
      <alignment horizontal="right" wrapText="1" shrinkToFit="1"/>
    </xf>
    <xf numFmtId="0" fontId="48" fillId="2" borderId="19" xfId="4" applyFont="1" applyFill="1" applyBorder="1" applyAlignment="1">
      <alignment vertical="center"/>
    </xf>
    <xf numFmtId="0" fontId="48" fillId="2" borderId="19" xfId="4" applyFont="1" applyFill="1" applyBorder="1" applyAlignment="1">
      <alignment vertical="center" shrinkToFit="1"/>
    </xf>
    <xf numFmtId="0" fontId="48" fillId="2" borderId="19" xfId="4" applyFont="1" applyFill="1" applyBorder="1" applyAlignment="1">
      <alignment vertical="center" wrapText="1"/>
    </xf>
    <xf numFmtId="165" fontId="48" fillId="3" borderId="13" xfId="1" applyNumberFormat="1" applyFont="1" applyFill="1" applyBorder="1" applyAlignment="1">
      <alignment horizontal="right" wrapText="1" shrinkToFit="1"/>
    </xf>
    <xf numFmtId="9" fontId="48" fillId="3" borderId="13" xfId="9" applyFont="1" applyFill="1" applyBorder="1" applyAlignment="1">
      <alignment horizontal="right" wrapText="1" shrinkToFit="1"/>
    </xf>
    <xf numFmtId="0" fontId="84" fillId="3" borderId="23" xfId="4" applyFont="1" applyFill="1" applyBorder="1" applyAlignment="1">
      <alignment wrapText="1"/>
    </xf>
    <xf numFmtId="165" fontId="84" fillId="3" borderId="23" xfId="1" applyNumberFormat="1" applyFont="1" applyFill="1" applyBorder="1" applyAlignment="1">
      <alignment horizontal="right" wrapText="1"/>
    </xf>
    <xf numFmtId="9" fontId="83" fillId="3" borderId="23" xfId="9" applyFont="1" applyFill="1" applyBorder="1" applyAlignment="1">
      <alignment horizontal="right" wrapText="1"/>
    </xf>
    <xf numFmtId="165" fontId="48" fillId="3" borderId="14" xfId="1" applyNumberFormat="1" applyFont="1" applyFill="1" applyBorder="1" applyAlignment="1">
      <alignment horizontal="right" wrapText="1" shrinkToFit="1"/>
    </xf>
    <xf numFmtId="9" fontId="48" fillId="3" borderId="14" xfId="9" applyFont="1" applyFill="1" applyBorder="1" applyAlignment="1">
      <alignment horizontal="right" wrapText="1" shrinkToFit="1"/>
    </xf>
    <xf numFmtId="0" fontId="48" fillId="3" borderId="20" xfId="4" applyFont="1" applyFill="1" applyBorder="1" applyAlignment="1">
      <alignment horizontal="left" wrapText="1" shrinkToFit="1"/>
    </xf>
    <xf numFmtId="0" fontId="48" fillId="3" borderId="14" xfId="4" applyFont="1" applyFill="1" applyBorder="1" applyAlignment="1">
      <alignment horizontal="left" wrapText="1" shrinkToFit="1"/>
    </xf>
    <xf numFmtId="0" fontId="82" fillId="3" borderId="25" xfId="4" applyFont="1" applyFill="1" applyBorder="1" applyAlignment="1">
      <alignment horizontal="left" wrapText="1" shrinkToFit="1"/>
    </xf>
    <xf numFmtId="9" fontId="48" fillId="3" borderId="25" xfId="9" applyFont="1" applyFill="1" applyBorder="1" applyAlignment="1">
      <alignment horizontal="right" wrapText="1" shrinkToFit="1"/>
    </xf>
    <xf numFmtId="9" fontId="48" fillId="3" borderId="27" xfId="9" applyFont="1" applyFill="1" applyBorder="1" applyAlignment="1">
      <alignment horizontal="right" wrapText="1" shrinkToFit="1"/>
    </xf>
    <xf numFmtId="0" fontId="48" fillId="3" borderId="13" xfId="4" applyFont="1" applyFill="1" applyBorder="1" applyAlignment="1">
      <alignment horizontal="left" wrapText="1" shrinkToFit="1"/>
    </xf>
    <xf numFmtId="0" fontId="48" fillId="3" borderId="27" xfId="4" applyFont="1" applyFill="1" applyBorder="1" applyAlignment="1">
      <alignment horizontal="left" wrapText="1" shrinkToFit="1"/>
    </xf>
    <xf numFmtId="0" fontId="48" fillId="3" borderId="23" xfId="4" applyNumberFormat="1" applyFont="1" applyFill="1" applyBorder="1" applyAlignment="1">
      <alignment horizontal="left" wrapText="1" shrinkToFit="1"/>
    </xf>
    <xf numFmtId="0" fontId="82" fillId="3" borderId="25" xfId="4" applyNumberFormat="1" applyFont="1" applyFill="1" applyBorder="1" applyAlignment="1">
      <alignment horizontal="left" vertical="center" wrapText="1" shrinkToFit="1"/>
    </xf>
    <xf numFmtId="0" fontId="82" fillId="3" borderId="25" xfId="4" applyNumberFormat="1" applyFont="1" applyFill="1" applyBorder="1" applyAlignment="1">
      <alignment horizontal="left" wrapText="1" shrinkToFit="1"/>
    </xf>
    <xf numFmtId="0" fontId="84" fillId="3" borderId="0" xfId="4" applyFont="1" applyFill="1" applyBorder="1" applyAlignment="1">
      <alignment wrapText="1"/>
    </xf>
    <xf numFmtId="0" fontId="48" fillId="3" borderId="20" xfId="4" applyNumberFormat="1" applyFont="1" applyFill="1" applyBorder="1" applyAlignment="1">
      <alignment horizontal="left" wrapText="1" shrinkToFit="1"/>
    </xf>
    <xf numFmtId="9" fontId="48" fillId="3" borderId="20" xfId="9" applyFont="1" applyFill="1" applyBorder="1" applyAlignment="1">
      <alignment horizontal="right" wrapText="1" shrinkToFit="1"/>
    </xf>
    <xf numFmtId="0" fontId="48" fillId="3" borderId="14" xfId="4" applyNumberFormat="1" applyFont="1" applyFill="1" applyBorder="1" applyAlignment="1">
      <alignment horizontal="left" wrapText="1" shrinkToFit="1"/>
    </xf>
    <xf numFmtId="0" fontId="82" fillId="3" borderId="26" xfId="4" applyFont="1" applyFill="1" applyBorder="1" applyAlignment="1">
      <alignment vertical="center" wrapText="1"/>
    </xf>
    <xf numFmtId="0" fontId="48" fillId="3" borderId="26" xfId="4" applyFont="1" applyFill="1" applyBorder="1" applyAlignment="1">
      <alignment vertical="center"/>
    </xf>
    <xf numFmtId="0" fontId="82" fillId="3" borderId="26" xfId="4" applyNumberFormat="1" applyFont="1" applyFill="1" applyBorder="1" applyAlignment="1">
      <alignment horizontal="left" wrapText="1" shrinkToFit="1"/>
    </xf>
    <xf numFmtId="9" fontId="48" fillId="3" borderId="26" xfId="9" applyFont="1" applyFill="1" applyBorder="1" applyAlignment="1">
      <alignment horizontal="right" wrapText="1" shrinkToFit="1"/>
    </xf>
    <xf numFmtId="0" fontId="82" fillId="2" borderId="28" xfId="4" applyFont="1" applyFill="1" applyBorder="1" applyAlignment="1">
      <alignment vertical="center" wrapText="1"/>
    </xf>
    <xf numFmtId="0" fontId="48" fillId="2" borderId="29" xfId="4" applyFont="1" applyFill="1" applyBorder="1" applyAlignment="1">
      <alignment vertical="center" shrinkToFit="1"/>
    </xf>
    <xf numFmtId="0" fontId="48" fillId="2" borderId="29" xfId="4" applyFont="1" applyFill="1" applyBorder="1" applyAlignment="1">
      <alignment vertical="center"/>
    </xf>
    <xf numFmtId="0" fontId="48" fillId="3" borderId="28" xfId="4" applyFont="1" applyFill="1" applyBorder="1" applyAlignment="1">
      <alignment horizontal="center" wrapText="1" shrinkToFit="1"/>
    </xf>
    <xf numFmtId="0" fontId="48" fillId="3" borderId="28" xfId="4" applyFont="1" applyFill="1" applyBorder="1" applyAlignment="1">
      <alignment horizontal="center" vertical="center" wrapText="1" shrinkToFit="1"/>
    </xf>
    <xf numFmtId="167" fontId="48" fillId="3" borderId="13" xfId="2" applyNumberFormat="1" applyFont="1" applyFill="1" applyBorder="1" applyAlignment="1">
      <alignment horizontal="left" wrapText="1" shrinkToFit="1"/>
    </xf>
    <xf numFmtId="167" fontId="48" fillId="3" borderId="20" xfId="2" applyNumberFormat="1" applyFont="1" applyFill="1" applyBorder="1" applyAlignment="1">
      <alignment horizontal="center" wrapText="1" shrinkToFit="1"/>
    </xf>
    <xf numFmtId="167" fontId="48" fillId="3" borderId="14" xfId="2" applyNumberFormat="1" applyFont="1" applyFill="1" applyBorder="1" applyAlignment="1">
      <alignment horizontal="center" wrapText="1" shrinkToFit="1"/>
    </xf>
    <xf numFmtId="0" fontId="86" fillId="3" borderId="0" xfId="4" applyFont="1" applyFill="1" applyBorder="1" applyAlignment="1">
      <alignment horizontal="left" vertical="center" wrapText="1" shrinkToFit="1"/>
    </xf>
    <xf numFmtId="0" fontId="48" fillId="3" borderId="0" xfId="0" applyFont="1" applyFill="1" applyBorder="1" applyAlignment="1">
      <alignment vertical="center" wrapText="1"/>
    </xf>
    <xf numFmtId="169" fontId="48" fillId="3" borderId="0" xfId="2" applyNumberFormat="1" applyFont="1" applyFill="1" applyBorder="1" applyAlignment="1">
      <alignment horizontal="right" vertical="center" shrinkToFit="1"/>
    </xf>
    <xf numFmtId="167" fontId="48" fillId="3" borderId="0" xfId="2" applyNumberFormat="1" applyFont="1" applyFill="1" applyBorder="1" applyAlignment="1">
      <alignment horizontal="right" vertical="center" shrinkToFit="1"/>
    </xf>
    <xf numFmtId="0" fontId="48" fillId="3" borderId="30" xfId="0" applyFont="1" applyFill="1" applyBorder="1" applyAlignment="1">
      <alignment vertical="center" shrinkToFit="1"/>
    </xf>
    <xf numFmtId="0" fontId="102" fillId="2" borderId="0" xfId="0" applyFont="1" applyFill="1" applyBorder="1" applyAlignment="1">
      <alignment horizontal="center" vertical="center" wrapText="1" shrinkToFit="1"/>
    </xf>
    <xf numFmtId="0" fontId="102" fillId="2" borderId="7" xfId="0" applyFont="1" applyFill="1" applyBorder="1" applyAlignment="1">
      <alignment horizontal="center" vertical="center" wrapText="1" shrinkToFit="1"/>
    </xf>
    <xf numFmtId="167" fontId="48" fillId="3" borderId="14" xfId="2" applyNumberFormat="1" applyFont="1" applyFill="1" applyBorder="1" applyAlignment="1">
      <alignment horizontal="left" wrapText="1" shrinkToFit="1"/>
    </xf>
    <xf numFmtId="0" fontId="91" fillId="3" borderId="0" xfId="0" applyFont="1" applyFill="1" applyBorder="1" applyAlignment="1">
      <alignment vertical="center"/>
    </xf>
    <xf numFmtId="3" fontId="92" fillId="3" borderId="12" xfId="0" applyNumberFormat="1" applyFont="1" applyFill="1" applyBorder="1" applyAlignment="1">
      <alignment horizontal="center" vertical="center"/>
    </xf>
    <xf numFmtId="3" fontId="92" fillId="3" borderId="0" xfId="0" applyNumberFormat="1" applyFont="1" applyFill="1" applyBorder="1" applyAlignment="1">
      <alignment horizontal="center" vertical="center"/>
    </xf>
    <xf numFmtId="167" fontId="92" fillId="3" borderId="8" xfId="2" applyNumberFormat="1" applyFont="1" applyFill="1" applyBorder="1" applyAlignment="1">
      <alignment horizontal="center" vertical="center"/>
    </xf>
    <xf numFmtId="4" fontId="91" fillId="3" borderId="20" xfId="0" applyNumberFormat="1" applyFont="1" applyFill="1" applyBorder="1" applyAlignment="1">
      <alignment horizontal="center" vertical="center"/>
    </xf>
    <xf numFmtId="4" fontId="91" fillId="3" borderId="14" xfId="0" applyNumberFormat="1" applyFont="1" applyFill="1" applyBorder="1" applyAlignment="1">
      <alignment horizontal="center" vertical="center"/>
    </xf>
    <xf numFmtId="0" fontId="91" fillId="3" borderId="14" xfId="0" applyFont="1" applyFill="1" applyBorder="1" applyAlignment="1">
      <alignment horizontal="center" vertical="center"/>
    </xf>
    <xf numFmtId="0" fontId="91" fillId="3" borderId="14" xfId="0" applyFont="1" applyFill="1" applyBorder="1" applyAlignment="1">
      <alignment vertical="center"/>
    </xf>
    <xf numFmtId="167" fontId="50" fillId="3" borderId="7" xfId="2" applyNumberFormat="1" applyFont="1" applyFill="1" applyBorder="1" applyAlignment="1">
      <alignment horizontal="right" vertical="center" wrapText="1" shrinkToFit="1"/>
    </xf>
    <xf numFmtId="0" fontId="103" fillId="2" borderId="0" xfId="0" applyFont="1" applyFill="1" applyBorder="1" applyAlignment="1">
      <alignment horizontal="right" vertical="center" wrapText="1" shrinkToFit="1"/>
    </xf>
    <xf numFmtId="0" fontId="103" fillId="2" borderId="0" xfId="0" applyFont="1" applyFill="1" applyBorder="1" applyAlignment="1">
      <alignment horizontal="center" vertical="center" wrapText="1" shrinkToFit="1"/>
    </xf>
    <xf numFmtId="164" fontId="50" fillId="3" borderId="7" xfId="1" applyNumberFormat="1" applyFont="1" applyFill="1" applyBorder="1" applyAlignment="1">
      <alignment horizontal="right" wrapText="1" shrinkToFit="1"/>
    </xf>
    <xf numFmtId="165" fontId="50" fillId="3" borderId="7" xfId="1" applyNumberFormat="1" applyFont="1" applyFill="1" applyBorder="1" applyAlignment="1">
      <alignment horizontal="right" wrapText="1" shrinkToFit="1"/>
    </xf>
    <xf numFmtId="0" fontId="15" fillId="3" borderId="7" xfId="0" applyFont="1" applyFill="1" applyBorder="1" applyAlignment="1">
      <alignment horizontal="left" vertical="center" wrapText="1"/>
    </xf>
    <xf numFmtId="167" fontId="50" fillId="3" borderId="8" xfId="2" applyNumberFormat="1" applyFont="1" applyFill="1" applyBorder="1" applyAlignment="1">
      <alignment horizontal="right" wrapText="1" shrinkToFit="1"/>
    </xf>
    <xf numFmtId="165" fontId="51" fillId="3" borderId="8" xfId="1" applyNumberFormat="1" applyFont="1" applyFill="1" applyBorder="1" applyAlignment="1">
      <alignment horizontal="right" vertical="center" wrapText="1"/>
    </xf>
    <xf numFmtId="165" fontId="50" fillId="3" borderId="8" xfId="1" applyNumberFormat="1" applyFont="1" applyFill="1" applyBorder="1" applyAlignment="1">
      <alignment horizontal="right" wrapText="1" shrinkToFit="1"/>
    </xf>
    <xf numFmtId="0" fontId="15" fillId="3" borderId="8" xfId="0" applyFont="1" applyFill="1" applyBorder="1" applyAlignment="1">
      <alignment horizontal="left" vertical="center" wrapText="1"/>
    </xf>
    <xf numFmtId="167" fontId="50" fillId="2" borderId="8" xfId="2" applyNumberFormat="1" applyFont="1" applyFill="1" applyBorder="1" applyAlignment="1">
      <alignment horizontal="right" wrapText="1" shrinkToFit="1"/>
    </xf>
    <xf numFmtId="167" fontId="50" fillId="3" borderId="7" xfId="2" applyNumberFormat="1" applyFont="1" applyFill="1" applyBorder="1" applyAlignment="1">
      <alignment horizontal="right" wrapText="1" shrinkToFit="1"/>
    </xf>
    <xf numFmtId="165" fontId="50" fillId="3" borderId="31" xfId="1" applyNumberFormat="1" applyFont="1" applyFill="1" applyBorder="1" applyAlignment="1">
      <alignment horizontal="right" wrapText="1" shrinkToFit="1"/>
    </xf>
    <xf numFmtId="0" fontId="15" fillId="3" borderId="8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165" fontId="50" fillId="3" borderId="11" xfId="1" applyNumberFormat="1" applyFont="1" applyFill="1" applyBorder="1" applyAlignment="1">
      <alignment horizontal="right" wrapText="1" shrinkToFit="1"/>
    </xf>
    <xf numFmtId="166" fontId="50" fillId="3" borderId="32" xfId="1" applyNumberFormat="1" applyFont="1" applyFill="1" applyBorder="1" applyAlignment="1">
      <alignment horizontal="right" vertical="center" wrapText="1" shrinkToFit="1"/>
    </xf>
    <xf numFmtId="167" fontId="50" fillId="3" borderId="32" xfId="2" applyNumberFormat="1" applyFont="1" applyFill="1" applyBorder="1" applyAlignment="1">
      <alignment horizontal="right" vertical="center" wrapText="1" shrinkToFit="1"/>
    </xf>
    <xf numFmtId="165" fontId="51" fillId="3" borderId="32" xfId="0" applyNumberFormat="1" applyFont="1" applyFill="1" applyBorder="1" applyAlignment="1">
      <alignment horizontal="right" vertical="center" wrapText="1"/>
    </xf>
    <xf numFmtId="165" fontId="50" fillId="3" borderId="32" xfId="1" applyNumberFormat="1" applyFont="1" applyFill="1" applyBorder="1" applyAlignment="1">
      <alignment horizontal="right" wrapText="1" shrinkToFit="1"/>
    </xf>
    <xf numFmtId="165" fontId="50" fillId="3" borderId="32" xfId="1" applyNumberFormat="1" applyFont="1" applyFill="1" applyBorder="1" applyAlignment="1">
      <alignment horizontal="right" vertical="center" wrapText="1" shrinkToFit="1"/>
    </xf>
    <xf numFmtId="166" fontId="50" fillId="3" borderId="20" xfId="1" applyNumberFormat="1" applyFont="1" applyFill="1" applyBorder="1" applyAlignment="1">
      <alignment horizontal="right" wrapText="1" shrinkToFit="1"/>
    </xf>
    <xf numFmtId="164" fontId="50" fillId="3" borderId="15" xfId="1" applyNumberFormat="1" applyFont="1" applyFill="1" applyBorder="1" applyAlignment="1">
      <alignment horizontal="right" wrapText="1" shrinkToFit="1"/>
    </xf>
    <xf numFmtId="166" fontId="50" fillId="3" borderId="15" xfId="1" applyNumberFormat="1" applyFont="1" applyFill="1" applyBorder="1" applyAlignment="1">
      <alignment horizontal="right" wrapText="1" shrinkToFit="1"/>
    </xf>
    <xf numFmtId="167" fontId="50" fillId="3" borderId="20" xfId="2" applyNumberFormat="1" applyFont="1" applyFill="1" applyBorder="1" applyAlignment="1">
      <alignment horizontal="right" wrapText="1" shrinkToFit="1"/>
    </xf>
    <xf numFmtId="0" fontId="9" fillId="3" borderId="14" xfId="0" applyFont="1" applyFill="1" applyBorder="1" applyAlignment="1">
      <alignment vertical="center" wrapText="1" shrinkToFit="1"/>
    </xf>
    <xf numFmtId="166" fontId="50" fillId="3" borderId="14" xfId="1" applyNumberFormat="1" applyFont="1" applyFill="1" applyBorder="1" applyAlignment="1">
      <alignment horizontal="right" wrapText="1" shrinkToFit="1"/>
    </xf>
    <xf numFmtId="166" fontId="50" fillId="3" borderId="13" xfId="1" applyNumberFormat="1" applyFont="1" applyFill="1" applyBorder="1" applyAlignment="1">
      <alignment horizontal="right" wrapText="1" shrinkToFit="1"/>
    </xf>
    <xf numFmtId="167" fontId="50" fillId="3" borderId="14" xfId="2" applyNumberFormat="1" applyFont="1" applyFill="1" applyBorder="1" applyAlignment="1">
      <alignment horizontal="right" wrapText="1" shrinkToFit="1"/>
    </xf>
    <xf numFmtId="165" fontId="51" fillId="3" borderId="8" xfId="1" applyNumberFormat="1" applyFont="1" applyFill="1" applyBorder="1" applyAlignment="1">
      <alignment horizontal="right" vertical="center" wrapText="1" shrinkToFit="1"/>
    </xf>
    <xf numFmtId="165" fontId="51" fillId="3" borderId="0" xfId="1" applyNumberFormat="1" applyFont="1" applyFill="1" applyBorder="1" applyAlignment="1">
      <alignment horizontal="right" vertical="center" wrapText="1" shrinkToFit="1"/>
    </xf>
    <xf numFmtId="167" fontId="50" fillId="3" borderId="32" xfId="2" applyNumberFormat="1" applyFont="1" applyFill="1" applyBorder="1" applyAlignment="1">
      <alignment horizontal="right" wrapText="1" shrinkToFit="1"/>
    </xf>
    <xf numFmtId="0" fontId="15" fillId="3" borderId="12" xfId="0" applyFont="1" applyFill="1" applyBorder="1" applyAlignment="1">
      <alignment vertical="center" wrapText="1" shrinkToFit="1"/>
    </xf>
    <xf numFmtId="165" fontId="50" fillId="3" borderId="12" xfId="1" applyNumberFormat="1" applyFont="1" applyFill="1" applyBorder="1" applyAlignment="1">
      <alignment horizontal="right" wrapText="1" shrinkToFit="1"/>
    </xf>
    <xf numFmtId="166" fontId="50" fillId="3" borderId="12" xfId="1" applyNumberFormat="1" applyFont="1" applyFill="1" applyBorder="1" applyAlignment="1">
      <alignment horizontal="right" wrapText="1" shrinkToFit="1"/>
    </xf>
    <xf numFmtId="167" fontId="50" fillId="3" borderId="12" xfId="2" applyNumberFormat="1" applyFont="1" applyFill="1" applyBorder="1" applyAlignment="1">
      <alignment horizontal="right" wrapText="1" shrinkToFit="1"/>
    </xf>
    <xf numFmtId="0" fontId="15" fillId="3" borderId="14" xfId="0" applyFont="1" applyFill="1" applyBorder="1" applyAlignment="1">
      <alignment vertical="center" wrapText="1" shrinkToFit="1"/>
    </xf>
    <xf numFmtId="165" fontId="50" fillId="3" borderId="14" xfId="1" applyNumberFormat="1" applyFont="1" applyFill="1" applyBorder="1" applyAlignment="1">
      <alignment horizontal="right" wrapText="1" shrinkToFit="1"/>
    </xf>
    <xf numFmtId="0" fontId="15" fillId="3" borderId="20" xfId="0" applyFont="1" applyFill="1" applyBorder="1" applyAlignment="1">
      <alignment horizontal="left" vertical="center" wrapText="1"/>
    </xf>
    <xf numFmtId="167" fontId="50" fillId="2" borderId="12" xfId="2" applyNumberFormat="1" applyFont="1" applyFill="1" applyBorder="1" applyAlignment="1">
      <alignment horizontal="right" wrapText="1" shrinkToFit="1"/>
    </xf>
    <xf numFmtId="0" fontId="15" fillId="3" borderId="12" xfId="0" applyFont="1" applyFill="1" applyBorder="1" applyAlignment="1">
      <alignment horizontal="left" vertical="center" wrapText="1" indent="1"/>
    </xf>
    <xf numFmtId="0" fontId="15" fillId="3" borderId="14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0" fontId="10" fillId="3" borderId="0" xfId="0" applyFont="1" applyFill="1" applyBorder="1" applyAlignment="1">
      <alignment vertical="center"/>
    </xf>
    <xf numFmtId="0" fontId="15" fillId="3" borderId="12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vertical="center" wrapText="1" shrinkToFit="1"/>
    </xf>
    <xf numFmtId="0" fontId="9" fillId="3" borderId="0" xfId="0" applyFont="1" applyFill="1" applyBorder="1" applyAlignment="1">
      <alignment vertical="center"/>
    </xf>
    <xf numFmtId="0" fontId="9" fillId="3" borderId="32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 shrinkToFit="1"/>
    </xf>
    <xf numFmtId="0" fontId="76" fillId="3" borderId="0" xfId="0" applyFont="1" applyFill="1" applyBorder="1" applyAlignment="1">
      <alignment horizontal="right" vertical="center" wrapText="1" shrinkToFit="1"/>
    </xf>
    <xf numFmtId="166" fontId="76" fillId="3" borderId="0" xfId="1" applyNumberFormat="1" applyFont="1" applyFill="1" applyBorder="1" applyAlignment="1">
      <alignment horizontal="right" vertical="center" wrapText="1" shrinkToFit="1"/>
    </xf>
    <xf numFmtId="169" fontId="76" fillId="0" borderId="0" xfId="0" applyNumberFormat="1" applyFont="1" applyFill="1" applyBorder="1" applyAlignment="1">
      <alignment horizontal="right" vertical="center" wrapText="1" shrinkToFit="1"/>
    </xf>
    <xf numFmtId="0" fontId="10" fillId="3" borderId="17" xfId="0" applyFont="1" applyFill="1" applyBorder="1" applyAlignment="1">
      <alignment vertical="center" wrapText="1" shrinkToFit="1"/>
    </xf>
    <xf numFmtId="0" fontId="9" fillId="3" borderId="32" xfId="0" applyFont="1" applyFill="1" applyBorder="1" applyAlignment="1">
      <alignment vertical="center" wrapText="1"/>
    </xf>
    <xf numFmtId="9" fontId="50" fillId="3" borderId="0" xfId="2" applyFont="1" applyFill="1" applyAlignment="1">
      <alignment horizontal="right" vertical="center" wrapText="1" shrinkToFit="1"/>
    </xf>
    <xf numFmtId="0" fontId="10" fillId="3" borderId="12" xfId="0" applyFont="1" applyFill="1" applyBorder="1" applyAlignment="1">
      <alignment wrapText="1"/>
    </xf>
    <xf numFmtId="9" fontId="50" fillId="3" borderId="12" xfId="2" applyFont="1" applyFill="1" applyBorder="1" applyAlignment="1">
      <alignment horizontal="right" vertical="center" wrapText="1" shrinkToFit="1"/>
    </xf>
    <xf numFmtId="167" fontId="50" fillId="3" borderId="15" xfId="2" applyNumberFormat="1" applyFont="1" applyFill="1" applyBorder="1" applyAlignment="1">
      <alignment horizontal="right" wrapText="1" shrinkToFit="1"/>
    </xf>
    <xf numFmtId="167" fontId="50" fillId="3" borderId="12" xfId="2" applyNumberFormat="1" applyFont="1" applyFill="1" applyBorder="1" applyAlignment="1">
      <alignment horizontal="right" vertical="center" wrapText="1" shrinkToFit="1"/>
    </xf>
    <xf numFmtId="169" fontId="76" fillId="3" borderId="12" xfId="0" applyNumberFormat="1" applyFont="1" applyFill="1" applyBorder="1" applyAlignment="1">
      <alignment horizontal="right" vertical="center" wrapText="1" shrinkToFit="1"/>
    </xf>
    <xf numFmtId="0" fontId="105" fillId="2" borderId="0" xfId="0" applyFont="1" applyFill="1" applyBorder="1" applyAlignment="1">
      <alignment horizontal="center" wrapText="1" shrinkToFit="1"/>
    </xf>
    <xf numFmtId="0" fontId="105" fillId="2" borderId="0" xfId="0" applyFont="1" applyFill="1" applyBorder="1" applyAlignment="1">
      <alignment horizontal="right" wrapText="1" shrinkToFit="1"/>
    </xf>
    <xf numFmtId="0" fontId="51" fillId="3" borderId="12" xfId="0" applyFont="1" applyFill="1" applyBorder="1" applyAlignment="1">
      <alignment horizontal="left" vertical="center" wrapText="1"/>
    </xf>
    <xf numFmtId="0" fontId="53" fillId="3" borderId="20" xfId="0" applyFont="1" applyFill="1" applyBorder="1" applyAlignment="1">
      <alignment vertical="center" wrapText="1" shrinkToFit="1"/>
    </xf>
    <xf numFmtId="0" fontId="53" fillId="3" borderId="0" xfId="0" applyFont="1" applyFill="1" applyBorder="1" applyAlignment="1">
      <alignment vertical="center" wrapText="1" shrinkToFit="1"/>
    </xf>
    <xf numFmtId="0" fontId="51" fillId="3" borderId="15" xfId="0" applyFont="1" applyFill="1" applyBorder="1" applyAlignment="1">
      <alignment horizontal="left" vertical="center" wrapText="1"/>
    </xf>
    <xf numFmtId="166" fontId="50" fillId="3" borderId="7" xfId="1" applyNumberFormat="1" applyFont="1" applyFill="1" applyBorder="1" applyAlignment="1">
      <alignment horizontal="right" wrapText="1" shrinkToFit="1"/>
    </xf>
    <xf numFmtId="0" fontId="53" fillId="3" borderId="32" xfId="0" applyFont="1" applyFill="1" applyBorder="1" applyAlignment="1">
      <alignment horizontal="left" vertical="center" wrapText="1"/>
    </xf>
    <xf numFmtId="0" fontId="51" fillId="3" borderId="14" xfId="0" applyFont="1" applyFill="1" applyBorder="1" applyAlignment="1">
      <alignment horizontal="left" vertical="center" wrapText="1"/>
    </xf>
    <xf numFmtId="165" fontId="50" fillId="3" borderId="20" xfId="1" applyNumberFormat="1" applyFont="1" applyFill="1" applyBorder="1" applyAlignment="1">
      <alignment horizontal="right" wrapText="1" shrinkToFit="1"/>
    </xf>
    <xf numFmtId="0" fontId="78" fillId="3" borderId="8" xfId="0" applyFont="1" applyFill="1" applyBorder="1" applyAlignment="1">
      <alignment horizontal="left" vertical="center" wrapText="1"/>
    </xf>
    <xf numFmtId="0" fontId="51" fillId="3" borderId="32" xfId="0" applyFont="1" applyFill="1" applyBorder="1" applyAlignment="1">
      <alignment horizontal="left" vertical="center" wrapText="1"/>
    </xf>
    <xf numFmtId="0" fontId="79" fillId="3" borderId="17" xfId="0" applyFont="1" applyFill="1" applyBorder="1" applyAlignment="1">
      <alignment horizontal="left" vertical="center" wrapText="1"/>
    </xf>
    <xf numFmtId="165" fontId="50" fillId="3" borderId="18" xfId="1" applyNumberFormat="1" applyFont="1" applyFill="1" applyBorder="1" applyAlignment="1">
      <alignment horizontal="right" wrapText="1" shrinkToFit="1"/>
    </xf>
    <xf numFmtId="167" fontId="50" fillId="3" borderId="18" xfId="2" applyNumberFormat="1" applyFont="1" applyFill="1" applyBorder="1" applyAlignment="1">
      <alignment horizontal="right" wrapText="1" shrinkToFit="1"/>
    </xf>
    <xf numFmtId="173" fontId="36" fillId="0" borderId="12" xfId="9" applyNumberFormat="1" applyFont="1" applyBorder="1" applyAlignment="1">
      <alignment horizontal="center"/>
    </xf>
    <xf numFmtId="0" fontId="42" fillId="3" borderId="0" xfId="4" applyFont="1" applyFill="1" applyBorder="1" applyAlignment="1">
      <alignment horizontal="center" vertical="center" wrapText="1" shrinkToFit="1"/>
    </xf>
    <xf numFmtId="173" fontId="36" fillId="0" borderId="22" xfId="9" applyNumberFormat="1" applyFont="1" applyBorder="1" applyAlignment="1">
      <alignment horizontal="center"/>
    </xf>
    <xf numFmtId="166" fontId="82" fillId="3" borderId="0" xfId="1" applyNumberFormat="1" applyFont="1" applyFill="1" applyBorder="1" applyAlignment="1">
      <alignment horizontal="center" vertical="center" wrapText="1" shrinkToFit="1"/>
    </xf>
    <xf numFmtId="0" fontId="107" fillId="0" borderId="0" xfId="0" applyFont="1"/>
    <xf numFmtId="167" fontId="51" fillId="3" borderId="8" xfId="2" applyNumberFormat="1" applyFont="1" applyFill="1" applyBorder="1" applyAlignment="1">
      <alignment horizontal="right" vertical="center" wrapText="1" shrinkToFit="1"/>
    </xf>
    <xf numFmtId="165" fontId="51" fillId="3" borderId="7" xfId="0" applyNumberFormat="1" applyFont="1" applyFill="1" applyBorder="1" applyAlignment="1">
      <alignment horizontal="right" vertical="center" wrapText="1"/>
    </xf>
    <xf numFmtId="165" fontId="51" fillId="3" borderId="8" xfId="0" applyNumberFormat="1" applyFont="1" applyFill="1" applyBorder="1" applyAlignment="1">
      <alignment horizontal="right" vertical="center" wrapText="1"/>
    </xf>
    <xf numFmtId="165" fontId="51" fillId="3" borderId="15" xfId="0" applyNumberFormat="1" applyFont="1" applyFill="1" applyBorder="1" applyAlignment="1">
      <alignment horizontal="right" vertical="center" wrapText="1"/>
    </xf>
    <xf numFmtId="167" fontId="51" fillId="3" borderId="32" xfId="2" applyNumberFormat="1" applyFont="1" applyFill="1" applyBorder="1" applyAlignment="1">
      <alignment horizontal="right" vertical="center" wrapText="1"/>
    </xf>
    <xf numFmtId="0" fontId="103" fillId="0" borderId="0" xfId="0" applyFont="1" applyFill="1" applyBorder="1" applyAlignment="1">
      <alignment horizontal="right" vertical="center" wrapText="1" shrinkToFit="1"/>
    </xf>
    <xf numFmtId="0" fontId="83" fillId="3" borderId="16" xfId="4" applyFont="1" applyFill="1" applyBorder="1" applyAlignment="1">
      <alignment wrapText="1"/>
    </xf>
    <xf numFmtId="0" fontId="83" fillId="3" borderId="17" xfId="4" applyFont="1" applyFill="1" applyBorder="1" applyAlignment="1">
      <alignment wrapText="1"/>
    </xf>
    <xf numFmtId="167" fontId="83" fillId="3" borderId="17" xfId="2" applyNumberFormat="1" applyFont="1" applyFill="1" applyBorder="1" applyAlignment="1">
      <alignment horizontal="center" wrapText="1"/>
    </xf>
    <xf numFmtId="0" fontId="105" fillId="3" borderId="0" xfId="4" applyFont="1" applyFill="1" applyBorder="1" applyAlignment="1">
      <alignment horizontal="center" vertical="center" wrapText="1" shrinkToFit="1"/>
    </xf>
    <xf numFmtId="49" fontId="105" fillId="3" borderId="0" xfId="4" applyNumberFormat="1" applyFont="1" applyFill="1" applyBorder="1" applyAlignment="1">
      <alignment horizontal="center" vertical="center" wrapText="1" shrinkToFit="1"/>
    </xf>
    <xf numFmtId="0" fontId="105" fillId="3" borderId="0" xfId="4" applyFont="1" applyFill="1" applyBorder="1" applyAlignment="1">
      <alignment horizontal="right" vertical="center" wrapText="1" shrinkToFit="1"/>
    </xf>
    <xf numFmtId="0" fontId="34" fillId="2" borderId="0" xfId="4" applyFont="1" applyFill="1" applyBorder="1" applyAlignment="1">
      <alignment horizontal="centerContinuous" vertical="center" wrapText="1" shrinkToFit="1"/>
    </xf>
    <xf numFmtId="164" fontId="50" fillId="3" borderId="17" xfId="1" applyNumberFormat="1" applyFont="1" applyFill="1" applyBorder="1" applyAlignment="1">
      <alignment horizontal="left" vertical="center" wrapText="1" shrinkToFit="1"/>
    </xf>
    <xf numFmtId="10" fontId="50" fillId="3" borderId="17" xfId="2" applyNumberFormat="1" applyFont="1" applyFill="1" applyBorder="1" applyAlignment="1">
      <alignment horizontal="center" vertical="center" wrapText="1" shrinkToFit="1"/>
    </xf>
    <xf numFmtId="164" fontId="50" fillId="3" borderId="17" xfId="1" applyFont="1" applyFill="1" applyBorder="1" applyAlignment="1">
      <alignment horizontal="center" vertical="center" wrapText="1" shrinkToFit="1"/>
    </xf>
    <xf numFmtId="167" fontId="50" fillId="3" borderId="17" xfId="2" applyNumberFormat="1" applyFont="1" applyFill="1" applyBorder="1" applyAlignment="1">
      <alignment horizontal="center" vertical="center" wrapText="1" shrinkToFit="1"/>
    </xf>
    <xf numFmtId="0" fontId="50" fillId="3" borderId="0" xfId="4" applyFont="1" applyFill="1" applyBorder="1" applyAlignment="1">
      <alignment horizontal="left" vertical="center" wrapText="1" shrinkToFit="1"/>
    </xf>
    <xf numFmtId="0" fontId="50" fillId="3" borderId="0" xfId="4" applyFont="1" applyFill="1" applyBorder="1" applyAlignment="1">
      <alignment vertical="center" wrapText="1" shrinkToFit="1"/>
    </xf>
    <xf numFmtId="0" fontId="51" fillId="3" borderId="17" xfId="4" applyFont="1" applyFill="1" applyBorder="1" applyAlignment="1">
      <alignment vertical="center" wrapText="1" shrinkToFit="1"/>
    </xf>
    <xf numFmtId="164" fontId="50" fillId="3" borderId="20" xfId="1" applyNumberFormat="1" applyFont="1" applyFill="1" applyBorder="1" applyAlignment="1">
      <alignment horizontal="left" vertical="center" wrapText="1" shrinkToFit="1"/>
    </xf>
    <xf numFmtId="164" fontId="50" fillId="3" borderId="14" xfId="1" applyNumberFormat="1" applyFont="1" applyFill="1" applyBorder="1" applyAlignment="1">
      <alignment horizontal="left" vertical="center" wrapText="1" shrinkToFit="1"/>
    </xf>
    <xf numFmtId="10" fontId="50" fillId="3" borderId="14" xfId="2" applyNumberFormat="1" applyFont="1" applyFill="1" applyBorder="1" applyAlignment="1">
      <alignment horizontal="center" vertical="center" wrapText="1" shrinkToFit="1"/>
    </xf>
    <xf numFmtId="10" fontId="50" fillId="3" borderId="12" xfId="2" applyNumberFormat="1" applyFont="1" applyFill="1" applyBorder="1" applyAlignment="1">
      <alignment horizontal="center" vertical="center" wrapText="1" shrinkToFit="1"/>
    </xf>
    <xf numFmtId="167" fontId="50" fillId="3" borderId="20" xfId="2" applyNumberFormat="1" applyFont="1" applyFill="1" applyBorder="1" applyAlignment="1">
      <alignment horizontal="center" vertical="center" wrapText="1" shrinkToFit="1"/>
    </xf>
    <xf numFmtId="167" fontId="50" fillId="3" borderId="14" xfId="2" applyNumberFormat="1" applyFont="1" applyFill="1" applyBorder="1" applyAlignment="1">
      <alignment horizontal="center" vertical="center" wrapText="1" shrinkToFit="1"/>
    </xf>
    <xf numFmtId="2" fontId="50" fillId="3" borderId="12" xfId="2" applyNumberFormat="1" applyFont="1" applyFill="1" applyBorder="1" applyAlignment="1">
      <alignment horizontal="center" vertical="center" wrapText="1" shrinkToFit="1"/>
    </xf>
    <xf numFmtId="2" fontId="50" fillId="3" borderId="14" xfId="2" applyNumberFormat="1" applyFont="1" applyFill="1" applyBorder="1" applyAlignment="1">
      <alignment horizontal="center" vertical="center" wrapText="1" shrinkToFit="1"/>
    </xf>
    <xf numFmtId="2" fontId="50" fillId="3" borderId="17" xfId="2" applyNumberFormat="1" applyFont="1" applyFill="1" applyBorder="1" applyAlignment="1">
      <alignment horizontal="center" vertical="center" wrapText="1" shrinkToFit="1"/>
    </xf>
    <xf numFmtId="0" fontId="105" fillId="3" borderId="7" xfId="4" applyFont="1" applyFill="1" applyBorder="1" applyAlignment="1">
      <alignment horizontal="center" vertical="center" wrapText="1" shrinkToFit="1"/>
    </xf>
    <xf numFmtId="0" fontId="55" fillId="3" borderId="0" xfId="4" applyFont="1" applyFill="1" applyBorder="1" applyAlignment="1">
      <alignment vertical="center" wrapText="1"/>
    </xf>
    <xf numFmtId="0" fontId="55" fillId="3" borderId="0" xfId="4" applyFont="1" applyFill="1" applyBorder="1" applyAlignment="1">
      <alignment vertical="center"/>
    </xf>
    <xf numFmtId="168" fontId="50" fillId="3" borderId="0" xfId="1" applyNumberFormat="1" applyFont="1" applyFill="1" applyBorder="1" applyAlignment="1">
      <alignment horizontal="right" vertical="center" wrapText="1" shrinkToFit="1"/>
    </xf>
    <xf numFmtId="0" fontId="60" fillId="3" borderId="0" xfId="4" applyFont="1" applyFill="1" applyBorder="1" applyAlignment="1">
      <alignment vertical="center"/>
    </xf>
    <xf numFmtId="0" fontId="60" fillId="3" borderId="17" xfId="4" applyFont="1" applyFill="1" applyBorder="1" applyAlignment="1">
      <alignment vertical="center"/>
    </xf>
    <xf numFmtId="164" fontId="50" fillId="3" borderId="16" xfId="1" applyNumberFormat="1" applyFont="1" applyFill="1" applyBorder="1" applyAlignment="1">
      <alignment horizontal="left" vertical="center" wrapText="1" shrinkToFit="1"/>
    </xf>
    <xf numFmtId="164" fontId="50" fillId="3" borderId="13" xfId="1" applyFont="1" applyFill="1" applyBorder="1" applyAlignment="1">
      <alignment horizontal="center" vertical="center" wrapText="1" shrinkToFit="1"/>
    </xf>
    <xf numFmtId="164" fontId="50" fillId="3" borderId="12" xfId="1" applyFont="1" applyFill="1" applyBorder="1" applyAlignment="1">
      <alignment horizontal="center" vertical="center" wrapText="1" shrinkToFit="1"/>
    </xf>
    <xf numFmtId="167" fontId="50" fillId="3" borderId="12" xfId="2" applyNumberFormat="1" applyFont="1" applyFill="1" applyBorder="1" applyAlignment="1">
      <alignment horizontal="center" vertical="center" wrapText="1" shrinkToFit="1"/>
    </xf>
    <xf numFmtId="49" fontId="105" fillId="3" borderId="7" xfId="4" applyNumberFormat="1" applyFont="1" applyFill="1" applyBorder="1" applyAlignment="1">
      <alignment horizontal="center" vertical="center" wrapText="1" shrinkToFit="1"/>
    </xf>
    <xf numFmtId="164" fontId="50" fillId="3" borderId="14" xfId="1" applyFont="1" applyFill="1" applyBorder="1" applyAlignment="1">
      <alignment horizontal="center" vertical="center" wrapText="1" shrinkToFit="1"/>
    </xf>
    <xf numFmtId="164" fontId="50" fillId="3" borderId="19" xfId="1" applyFont="1" applyFill="1" applyBorder="1" applyAlignment="1">
      <alignment horizontal="center" vertical="center" wrapText="1" shrinkToFit="1"/>
    </xf>
    <xf numFmtId="167" fontId="50" fillId="3" borderId="16" xfId="2" applyNumberFormat="1" applyFont="1" applyFill="1" applyBorder="1" applyAlignment="1">
      <alignment horizontal="center" vertical="center" wrapText="1" shrinkToFit="1"/>
    </xf>
    <xf numFmtId="0" fontId="94" fillId="3" borderId="8" xfId="4" applyFont="1" applyFill="1" applyBorder="1" applyAlignment="1">
      <alignment horizontal="center" vertical="center" wrapText="1" shrinkToFit="1"/>
    </xf>
    <xf numFmtId="0" fontId="81" fillId="3" borderId="0" xfId="4" applyFont="1" applyFill="1" applyBorder="1" applyAlignment="1">
      <alignment horizontal="center" wrapText="1" shrinkToFit="1"/>
    </xf>
    <xf numFmtId="165" fontId="48" fillId="2" borderId="8" xfId="1" applyNumberFormat="1" applyFont="1" applyFill="1" applyBorder="1" applyAlignment="1">
      <alignment horizontal="right" vertical="center" wrapText="1" indent="1"/>
    </xf>
    <xf numFmtId="0" fontId="81" fillId="3" borderId="0" xfId="4" applyFont="1" applyFill="1" applyBorder="1" applyAlignment="1">
      <alignment horizontal="right" wrapText="1" shrinkToFit="1"/>
    </xf>
    <xf numFmtId="0" fontId="81" fillId="3" borderId="7" xfId="4" applyFont="1" applyFill="1" applyBorder="1" applyAlignment="1">
      <alignment horizontal="center" wrapText="1" shrinkToFit="1"/>
    </xf>
    <xf numFmtId="164" fontId="82" fillId="3" borderId="0" xfId="1" applyNumberFormat="1" applyFont="1" applyFill="1" applyBorder="1" applyAlignment="1">
      <alignment horizontal="left" vertical="center" wrapText="1" shrinkToFit="1"/>
    </xf>
    <xf numFmtId="164" fontId="64" fillId="3" borderId="19" xfId="1" applyNumberFormat="1" applyFont="1" applyFill="1" applyBorder="1" applyAlignment="1">
      <alignment horizontal="left" vertical="center" wrapText="1" shrinkToFit="1"/>
    </xf>
    <xf numFmtId="166" fontId="82" fillId="3" borderId="17" xfId="1" applyNumberFormat="1" applyFont="1" applyFill="1" applyBorder="1" applyAlignment="1">
      <alignment horizontal="center" vertical="center" wrapText="1" shrinkToFit="1"/>
    </xf>
    <xf numFmtId="167" fontId="82" fillId="3" borderId="17" xfId="2" applyNumberFormat="1" applyFont="1" applyFill="1" applyBorder="1" applyAlignment="1">
      <alignment horizontal="center" vertical="center" wrapText="1" shrinkToFit="1"/>
    </xf>
    <xf numFmtId="164" fontId="64" fillId="3" borderId="17" xfId="1" applyNumberFormat="1" applyFont="1" applyFill="1" applyBorder="1" applyAlignment="1">
      <alignment horizontal="left" vertical="center" wrapText="1" shrinkToFit="1"/>
    </xf>
    <xf numFmtId="165" fontId="82" fillId="3" borderId="17" xfId="1" applyNumberFormat="1" applyFont="1" applyFill="1" applyBorder="1" applyAlignment="1">
      <alignment horizontal="right" vertical="center" wrapText="1" indent="1" shrinkToFit="1"/>
    </xf>
    <xf numFmtId="167" fontId="51" fillId="3" borderId="18" xfId="2" applyNumberFormat="1" applyFont="1" applyFill="1" applyBorder="1" applyAlignment="1">
      <alignment horizontal="right" vertical="center" wrapText="1"/>
    </xf>
    <xf numFmtId="0" fontId="21" fillId="8" borderId="0" xfId="4" applyFont="1" applyFill="1" applyBorder="1" applyAlignment="1">
      <alignment horizontal="centerContinuous" vertical="center" shrinkToFit="1"/>
    </xf>
    <xf numFmtId="0" fontId="110" fillId="8" borderId="0" xfId="0" applyFont="1" applyFill="1" applyBorder="1" applyAlignment="1">
      <alignment vertical="center" wrapText="1"/>
    </xf>
    <xf numFmtId="166" fontId="50" fillId="3" borderId="8" xfId="1" applyNumberFormat="1" applyFont="1" applyFill="1" applyBorder="1" applyAlignment="1">
      <alignment horizontal="right" wrapText="1" shrinkToFit="1"/>
    </xf>
    <xf numFmtId="165" fontId="50" fillId="3" borderId="15" xfId="1" applyNumberFormat="1" applyFont="1" applyFill="1" applyBorder="1" applyAlignment="1">
      <alignment horizontal="right" wrapText="1" shrinkToFit="1"/>
    </xf>
    <xf numFmtId="0" fontId="108" fillId="8" borderId="0" xfId="0" applyFont="1" applyFill="1" applyBorder="1" applyAlignment="1">
      <alignment vertical="center"/>
    </xf>
    <xf numFmtId="0" fontId="108" fillId="8" borderId="0" xfId="4" applyFont="1" applyFill="1" applyBorder="1" applyAlignment="1">
      <alignment vertical="center"/>
    </xf>
    <xf numFmtId="0" fontId="111" fillId="8" borderId="0" xfId="0" applyFont="1" applyFill="1" applyBorder="1" applyAlignment="1">
      <alignment vertical="center"/>
    </xf>
    <xf numFmtId="0" fontId="112" fillId="8" borderId="0" xfId="4" applyFont="1" applyFill="1" applyBorder="1" applyAlignment="1">
      <alignment vertical="center" shrinkToFit="1"/>
    </xf>
    <xf numFmtId="0" fontId="108" fillId="8" borderId="0" xfId="4" applyFont="1" applyFill="1" applyBorder="1" applyAlignment="1">
      <alignment vertical="center" shrinkToFit="1"/>
    </xf>
    <xf numFmtId="164" fontId="72" fillId="3" borderId="0" xfId="1" applyNumberFormat="1" applyFont="1" applyFill="1" applyBorder="1" applyAlignment="1">
      <alignment vertical="center" wrapText="1" shrinkToFit="1"/>
    </xf>
    <xf numFmtId="164" fontId="48" fillId="0" borderId="20" xfId="1" applyNumberFormat="1" applyFont="1" applyFill="1" applyBorder="1" applyAlignment="1">
      <alignment horizontal="left" vertical="center" wrapText="1" indent="2" shrinkToFit="1"/>
    </xf>
    <xf numFmtId="166" fontId="82" fillId="0" borderId="20" xfId="1" applyNumberFormat="1" applyFont="1" applyFill="1" applyBorder="1" applyAlignment="1">
      <alignment horizontal="center" vertical="center" wrapText="1" shrinkToFit="1"/>
    </xf>
    <xf numFmtId="166" fontId="48" fillId="3" borderId="14" xfId="1" applyNumberFormat="1" applyFont="1" applyFill="1" applyBorder="1" applyAlignment="1">
      <alignment horizontal="center" vertical="center" wrapText="1" shrinkToFit="1"/>
    </xf>
    <xf numFmtId="166" fontId="82" fillId="3" borderId="14" xfId="1" applyNumberFormat="1" applyFont="1" applyFill="1" applyBorder="1" applyAlignment="1">
      <alignment horizontal="center" vertical="center" wrapText="1" shrinkToFit="1"/>
    </xf>
    <xf numFmtId="166" fontId="82" fillId="0" borderId="14" xfId="1" applyNumberFormat="1" applyFont="1" applyFill="1" applyBorder="1" applyAlignment="1">
      <alignment horizontal="center" vertical="center" wrapText="1" shrinkToFit="1"/>
    </xf>
    <xf numFmtId="0" fontId="48" fillId="2" borderId="14" xfId="4" applyFont="1" applyFill="1" applyBorder="1" applyAlignment="1">
      <alignment horizontal="left" vertical="center" wrapText="1" indent="2"/>
    </xf>
    <xf numFmtId="164" fontId="48" fillId="0" borderId="14" xfId="1" applyNumberFormat="1" applyFont="1" applyFill="1" applyBorder="1" applyAlignment="1">
      <alignment horizontal="left" vertical="center" wrapText="1" indent="2" shrinkToFit="1"/>
    </xf>
    <xf numFmtId="167" fontId="48" fillId="0" borderId="20" xfId="2" applyNumberFormat="1" applyFont="1" applyFill="1" applyBorder="1" applyAlignment="1">
      <alignment horizontal="center" vertical="center" wrapText="1" shrinkToFit="1"/>
    </xf>
    <xf numFmtId="167" fontId="48" fillId="0" borderId="14" xfId="2" applyNumberFormat="1" applyFont="1" applyFill="1" applyBorder="1" applyAlignment="1">
      <alignment horizontal="center" vertical="center" wrapText="1" shrinkToFit="1"/>
    </xf>
    <xf numFmtId="164" fontId="48" fillId="0" borderId="13" xfId="1" applyNumberFormat="1" applyFont="1" applyFill="1" applyBorder="1" applyAlignment="1">
      <alignment horizontal="left" vertical="center" wrapText="1" indent="2" shrinkToFit="1"/>
    </xf>
    <xf numFmtId="166" fontId="82" fillId="0" borderId="13" xfId="1" applyNumberFormat="1" applyFont="1" applyFill="1" applyBorder="1" applyAlignment="1">
      <alignment horizontal="center" vertical="center" wrapText="1" shrinkToFit="1"/>
    </xf>
    <xf numFmtId="166" fontId="82" fillId="0" borderId="12" xfId="1" applyNumberFormat="1" applyFont="1" applyFill="1" applyBorder="1" applyAlignment="1">
      <alignment horizontal="center" vertical="center" wrapText="1" shrinkToFit="1"/>
    </xf>
    <xf numFmtId="166" fontId="82" fillId="0" borderId="15" xfId="1" applyNumberFormat="1" applyFont="1" applyFill="1" applyBorder="1" applyAlignment="1">
      <alignment horizontal="center" vertical="center" wrapText="1" shrinkToFit="1"/>
    </xf>
    <xf numFmtId="167" fontId="48" fillId="0" borderId="12" xfId="2" applyNumberFormat="1" applyFont="1" applyFill="1" applyBorder="1" applyAlignment="1">
      <alignment horizontal="center" vertical="center" wrapText="1" shrinkToFit="1"/>
    </xf>
    <xf numFmtId="167" fontId="48" fillId="0" borderId="13" xfId="2" applyNumberFormat="1" applyFont="1" applyFill="1" applyBorder="1" applyAlignment="1">
      <alignment horizontal="center" vertical="center" wrapText="1" shrinkToFit="1"/>
    </xf>
    <xf numFmtId="164" fontId="48" fillId="0" borderId="15" xfId="1" applyNumberFormat="1" applyFont="1" applyFill="1" applyBorder="1" applyAlignment="1">
      <alignment horizontal="left" vertical="center" wrapText="1" indent="2" shrinkToFit="1"/>
    </xf>
    <xf numFmtId="164" fontId="48" fillId="3" borderId="32" xfId="1" applyNumberFormat="1" applyFont="1" applyFill="1" applyBorder="1" applyAlignment="1">
      <alignment horizontal="left" vertical="center" wrapText="1" shrinkToFit="1"/>
    </xf>
    <xf numFmtId="0" fontId="48" fillId="3" borderId="0" xfId="4" applyFont="1" applyFill="1" applyBorder="1" applyAlignment="1">
      <alignment horizontal="left" vertical="center" wrapText="1" shrinkToFit="1"/>
    </xf>
    <xf numFmtId="166" fontId="82" fillId="3" borderId="8" xfId="1" applyNumberFormat="1" applyFont="1" applyFill="1" applyBorder="1" applyAlignment="1">
      <alignment horizontal="center" vertical="center" wrapText="1" shrinkToFit="1"/>
    </xf>
    <xf numFmtId="166" fontId="82" fillId="3" borderId="32" xfId="1" applyNumberFormat="1" applyFont="1" applyFill="1" applyBorder="1" applyAlignment="1">
      <alignment horizontal="center" vertical="center" wrapText="1" shrinkToFit="1"/>
    </xf>
    <xf numFmtId="0" fontId="95" fillId="3" borderId="0" xfId="4" applyFont="1" applyFill="1" applyBorder="1" applyAlignment="1">
      <alignment vertical="center" shrinkToFit="1"/>
    </xf>
    <xf numFmtId="0" fontId="95" fillId="3" borderId="0" xfId="4" applyFont="1" applyFill="1" applyBorder="1" applyAlignment="1">
      <alignment vertical="center"/>
    </xf>
    <xf numFmtId="167" fontId="48" fillId="3" borderId="32" xfId="2" applyNumberFormat="1" applyFont="1" applyFill="1" applyBorder="1" applyAlignment="1">
      <alignment horizontal="center" vertical="center" wrapText="1" shrinkToFit="1"/>
    </xf>
    <xf numFmtId="0" fontId="65" fillId="2" borderId="19" xfId="4" applyFont="1" applyFill="1" applyBorder="1" applyAlignment="1">
      <alignment vertical="center" wrapText="1"/>
    </xf>
    <xf numFmtId="0" fontId="65" fillId="2" borderId="19" xfId="4" applyFont="1" applyFill="1" applyBorder="1" applyAlignment="1">
      <alignment vertical="center"/>
    </xf>
    <xf numFmtId="164" fontId="82" fillId="3" borderId="18" xfId="1" applyNumberFormat="1" applyFont="1" applyFill="1" applyBorder="1" applyAlignment="1">
      <alignment horizontal="left" vertical="center" wrapText="1" shrinkToFit="1"/>
    </xf>
    <xf numFmtId="165" fontId="48" fillId="2" borderId="7" xfId="1" applyNumberFormat="1" applyFont="1" applyFill="1" applyBorder="1" applyAlignment="1">
      <alignment horizontal="right" vertical="center" wrapText="1" indent="1"/>
    </xf>
    <xf numFmtId="165" fontId="82" fillId="3" borderId="18" xfId="1" applyNumberFormat="1" applyFont="1" applyFill="1" applyBorder="1" applyAlignment="1">
      <alignment horizontal="right" vertical="center" wrapText="1" indent="1" shrinkToFit="1"/>
    </xf>
    <xf numFmtId="167" fontId="82" fillId="3" borderId="18" xfId="2" applyNumberFormat="1" applyFont="1" applyFill="1" applyBorder="1" applyAlignment="1">
      <alignment horizontal="center" vertical="center" wrapText="1" shrinkToFit="1"/>
    </xf>
    <xf numFmtId="167" fontId="48" fillId="2" borderId="8" xfId="2" applyNumberFormat="1" applyFont="1" applyFill="1" applyBorder="1" applyAlignment="1">
      <alignment horizontal="center" vertical="center" wrapText="1"/>
    </xf>
    <xf numFmtId="0" fontId="48" fillId="2" borderId="15" xfId="4" applyFont="1" applyFill="1" applyBorder="1" applyAlignment="1">
      <alignment horizontal="left" vertical="center" wrapText="1" indent="2"/>
    </xf>
    <xf numFmtId="165" fontId="48" fillId="2" borderId="12" xfId="1" applyNumberFormat="1" applyFont="1" applyFill="1" applyBorder="1" applyAlignment="1">
      <alignment horizontal="right" vertical="center" wrapText="1" indent="1"/>
    </xf>
    <xf numFmtId="165" fontId="48" fillId="2" borderId="13" xfId="1" applyNumberFormat="1" applyFont="1" applyFill="1" applyBorder="1" applyAlignment="1">
      <alignment horizontal="right" vertical="center" wrapText="1" indent="1"/>
    </xf>
    <xf numFmtId="167" fontId="48" fillId="2" borderId="13" xfId="2" applyNumberFormat="1" applyFont="1" applyFill="1" applyBorder="1" applyAlignment="1">
      <alignment horizontal="center" vertical="center" wrapText="1"/>
    </xf>
    <xf numFmtId="165" fontId="48" fillId="2" borderId="14" xfId="1" applyNumberFormat="1" applyFont="1" applyFill="1" applyBorder="1" applyAlignment="1">
      <alignment horizontal="right" vertical="center" wrapText="1" indent="1"/>
    </xf>
    <xf numFmtId="165" fontId="48" fillId="2" borderId="15" xfId="1" applyNumberFormat="1" applyFont="1" applyFill="1" applyBorder="1" applyAlignment="1">
      <alignment horizontal="right" vertical="center" wrapText="1" indent="1"/>
    </xf>
    <xf numFmtId="167" fontId="48" fillId="2" borderId="15" xfId="2" applyNumberFormat="1" applyFont="1" applyFill="1" applyBorder="1" applyAlignment="1">
      <alignment horizontal="center" vertical="center" wrapText="1"/>
    </xf>
    <xf numFmtId="0" fontId="48" fillId="3" borderId="32" xfId="4" applyFont="1" applyFill="1" applyBorder="1" applyAlignment="1">
      <alignment vertical="center" wrapText="1"/>
    </xf>
    <xf numFmtId="0" fontId="63" fillId="3" borderId="0" xfId="4" applyFont="1" applyFill="1" applyBorder="1" applyAlignment="1">
      <alignment vertical="center"/>
    </xf>
    <xf numFmtId="165" fontId="48" fillId="3" borderId="32" xfId="1" applyNumberFormat="1" applyFont="1" applyFill="1" applyBorder="1" applyAlignment="1">
      <alignment horizontal="right" vertical="center" wrapText="1" indent="1"/>
    </xf>
    <xf numFmtId="165" fontId="48" fillId="3" borderId="0" xfId="1" applyNumberFormat="1" applyFont="1" applyFill="1" applyBorder="1" applyAlignment="1">
      <alignment horizontal="right" vertical="center" wrapText="1" indent="1"/>
    </xf>
    <xf numFmtId="167" fontId="48" fillId="3" borderId="8" xfId="2" applyNumberFormat="1" applyFont="1" applyFill="1" applyBorder="1" applyAlignment="1">
      <alignment horizontal="center" vertical="center" wrapText="1"/>
    </xf>
    <xf numFmtId="0" fontId="48" fillId="3" borderId="8" xfId="4" applyFont="1" applyFill="1" applyBorder="1" applyAlignment="1">
      <alignment vertical="center" wrapText="1"/>
    </xf>
    <xf numFmtId="165" fontId="48" fillId="3" borderId="8" xfId="1" applyNumberFormat="1" applyFont="1" applyFill="1" applyBorder="1" applyAlignment="1">
      <alignment horizontal="right" vertical="center" wrapText="1" indent="1"/>
    </xf>
    <xf numFmtId="167" fontId="48" fillId="3" borderId="32" xfId="2" applyNumberFormat="1" applyFont="1" applyFill="1" applyBorder="1" applyAlignment="1">
      <alignment horizontal="center" vertical="center" wrapText="1"/>
    </xf>
    <xf numFmtId="0" fontId="33" fillId="3" borderId="22" xfId="4" applyFont="1" applyFill="1" applyBorder="1" applyAlignment="1">
      <alignment vertical="center"/>
    </xf>
    <xf numFmtId="0" fontId="39" fillId="3" borderId="0" xfId="4" applyFont="1" applyFill="1" applyBorder="1" applyAlignment="1">
      <alignment wrapText="1"/>
    </xf>
    <xf numFmtId="0" fontId="39" fillId="3" borderId="17" xfId="4" applyFont="1" applyFill="1" applyBorder="1" applyAlignment="1">
      <alignment vertical="center" wrapText="1" shrinkToFit="1"/>
    </xf>
    <xf numFmtId="165" fontId="33" fillId="3" borderId="16" xfId="1" applyNumberFormat="1" applyFont="1" applyFill="1" applyBorder="1" applyAlignment="1">
      <alignment horizontal="center" vertical="center" wrapText="1" shrinkToFit="1"/>
    </xf>
    <xf numFmtId="165" fontId="33" fillId="3" borderId="17" xfId="1" applyNumberFormat="1" applyFont="1" applyFill="1" applyBorder="1" applyAlignment="1">
      <alignment horizontal="center" vertical="center" wrapText="1" shrinkToFit="1"/>
    </xf>
    <xf numFmtId="173" fontId="33" fillId="3" borderId="17" xfId="2" applyNumberFormat="1" applyFont="1" applyFill="1" applyBorder="1" applyAlignment="1">
      <alignment horizontal="center" vertical="center" wrapText="1" shrinkToFit="1"/>
    </xf>
    <xf numFmtId="173" fontId="33" fillId="3" borderId="17" xfId="2" applyNumberFormat="1" applyFont="1" applyFill="1" applyBorder="1" applyAlignment="1">
      <alignment horizontal="right" vertical="center" wrapText="1" shrinkToFit="1"/>
    </xf>
    <xf numFmtId="173" fontId="33" fillId="3" borderId="16" xfId="2" applyNumberFormat="1" applyFont="1" applyFill="1" applyBorder="1" applyAlignment="1">
      <alignment horizontal="center" vertical="center" wrapText="1" shrinkToFit="1"/>
    </xf>
    <xf numFmtId="0" fontId="39" fillId="3" borderId="17" xfId="4" applyFont="1" applyFill="1" applyBorder="1" applyAlignment="1">
      <alignment wrapText="1"/>
    </xf>
    <xf numFmtId="3" fontId="45" fillId="9" borderId="17" xfId="0" applyNumberFormat="1" applyFont="1" applyFill="1" applyBorder="1" applyAlignment="1">
      <alignment horizontal="center"/>
    </xf>
    <xf numFmtId="3" fontId="45" fillId="9" borderId="16" xfId="0" applyNumberFormat="1" applyFont="1" applyFill="1" applyBorder="1" applyAlignment="1">
      <alignment horizontal="center"/>
    </xf>
    <xf numFmtId="173" fontId="36" fillId="0" borderId="33" xfId="9" applyNumberFormat="1" applyFont="1" applyBorder="1" applyAlignment="1">
      <alignment horizontal="center"/>
    </xf>
    <xf numFmtId="173" fontId="44" fillId="3" borderId="17" xfId="4" applyNumberFormat="1" applyFont="1" applyFill="1" applyBorder="1" applyAlignment="1">
      <alignment horizontal="right" vertical="center" wrapText="1" shrinkToFit="1"/>
    </xf>
    <xf numFmtId="173" fontId="36" fillId="0" borderId="16" xfId="9" applyNumberFormat="1" applyFont="1" applyBorder="1" applyAlignment="1">
      <alignment horizontal="center"/>
    </xf>
    <xf numFmtId="0" fontId="15" fillId="3" borderId="17" xfId="0" applyFont="1" applyFill="1" applyBorder="1" applyAlignment="1">
      <alignment vertical="center"/>
    </xf>
    <xf numFmtId="174" fontId="10" fillId="0" borderId="0" xfId="0" applyNumberFormat="1" applyFont="1" applyFill="1" applyAlignment="1">
      <alignment vertical="center"/>
    </xf>
    <xf numFmtId="166" fontId="50" fillId="3" borderId="32" xfId="1" applyNumberFormat="1" applyFont="1" applyFill="1" applyBorder="1" applyAlignment="1">
      <alignment horizontal="right" wrapText="1" shrinkToFit="1"/>
    </xf>
    <xf numFmtId="171" fontId="81" fillId="2" borderId="0" xfId="4" applyNumberFormat="1" applyFont="1" applyFill="1" applyBorder="1" applyAlignment="1">
      <alignment vertical="center" wrapText="1" shrinkToFit="1"/>
    </xf>
    <xf numFmtId="0" fontId="48" fillId="2" borderId="22" xfId="4" applyFont="1" applyFill="1" applyBorder="1" applyAlignment="1">
      <alignment horizontal="left" vertical="center" wrapText="1" indent="2"/>
    </xf>
    <xf numFmtId="0" fontId="84" fillId="3" borderId="16" xfId="4" applyFont="1" applyFill="1" applyBorder="1" applyAlignment="1">
      <alignment wrapText="1"/>
    </xf>
    <xf numFmtId="9" fontId="84" fillId="3" borderId="16" xfId="2" applyFont="1" applyFill="1" applyBorder="1" applyAlignment="1">
      <alignment horizontal="center" wrapText="1"/>
    </xf>
    <xf numFmtId="167" fontId="84" fillId="3" borderId="17" xfId="2" applyNumberFormat="1" applyFont="1" applyFill="1" applyBorder="1" applyAlignment="1">
      <alignment horizontal="center" wrapText="1"/>
    </xf>
    <xf numFmtId="167" fontId="84" fillId="3" borderId="16" xfId="2" applyNumberFormat="1" applyFont="1" applyFill="1" applyBorder="1" applyAlignment="1">
      <alignment horizontal="center" wrapText="1"/>
    </xf>
    <xf numFmtId="166" fontId="82" fillId="0" borderId="20" xfId="1" applyNumberFormat="1" applyFont="1" applyFill="1" applyBorder="1" applyAlignment="1">
      <alignment horizontal="center" vertical="center" wrapText="1" shrinkToFit="1"/>
    </xf>
    <xf numFmtId="166" fontId="48" fillId="3" borderId="14" xfId="1" applyNumberFormat="1" applyFont="1" applyFill="1" applyBorder="1" applyAlignment="1">
      <alignment horizontal="center" vertical="center" wrapText="1" shrinkToFit="1"/>
    </xf>
    <xf numFmtId="166" fontId="82" fillId="0" borderId="15" xfId="1" applyNumberFormat="1" applyFont="1" applyFill="1" applyBorder="1" applyAlignment="1">
      <alignment horizontal="center" vertical="center" wrapText="1" shrinkToFit="1"/>
    </xf>
    <xf numFmtId="166" fontId="82" fillId="0" borderId="12" xfId="1" applyNumberFormat="1" applyFont="1" applyFill="1" applyBorder="1" applyAlignment="1">
      <alignment horizontal="center" vertical="center" wrapText="1" shrinkToFit="1"/>
    </xf>
    <xf numFmtId="166" fontId="82" fillId="3" borderId="18" xfId="1" applyNumberFormat="1" applyFont="1" applyFill="1" applyBorder="1" applyAlignment="1">
      <alignment horizontal="center" vertical="center" wrapText="1" shrinkToFit="1"/>
    </xf>
    <xf numFmtId="0" fontId="86" fillId="3" borderId="0" xfId="0" applyFont="1" applyFill="1" applyAlignment="1">
      <alignment vertical="center"/>
    </xf>
    <xf numFmtId="166" fontId="82" fillId="3" borderId="20" xfId="1" applyNumberFormat="1" applyFont="1" applyFill="1" applyBorder="1" applyAlignment="1">
      <alignment horizontal="center" vertical="center" wrapText="1" shrinkToFit="1"/>
    </xf>
    <xf numFmtId="166" fontId="82" fillId="0" borderId="0" xfId="1" applyNumberFormat="1" applyFont="1" applyFill="1" applyBorder="1" applyAlignment="1">
      <alignment horizontal="center" vertical="center" wrapText="1" shrinkToFit="1"/>
    </xf>
    <xf numFmtId="166" fontId="82" fillId="0" borderId="8" xfId="1" applyNumberFormat="1" applyFont="1" applyFill="1" applyBorder="1" applyAlignment="1">
      <alignment horizontal="center" vertical="center" wrapText="1" shrinkToFit="1"/>
    </xf>
    <xf numFmtId="166" fontId="82" fillId="0" borderId="32" xfId="1" applyNumberFormat="1" applyFont="1" applyFill="1" applyBorder="1" applyAlignment="1">
      <alignment horizontal="center" vertical="center" wrapText="1" shrinkToFit="1"/>
    </xf>
    <xf numFmtId="166" fontId="82" fillId="3" borderId="35" xfId="1" applyNumberFormat="1" applyFont="1" applyFill="1" applyBorder="1" applyAlignment="1">
      <alignment horizontal="center" vertical="center" wrapText="1" shrinkToFit="1"/>
    </xf>
    <xf numFmtId="0" fontId="33" fillId="3" borderId="0" xfId="0" applyFont="1" applyFill="1" applyAlignment="1">
      <alignment vertical="center"/>
    </xf>
    <xf numFmtId="0" fontId="43" fillId="0" borderId="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113" fillId="8" borderId="0" xfId="0" applyFont="1" applyFill="1" applyAlignment="1">
      <alignment horizontal="center" vertical="center"/>
    </xf>
    <xf numFmtId="0" fontId="108" fillId="10" borderId="0" xfId="0" applyFont="1" applyFill="1" applyBorder="1" applyAlignment="1">
      <alignment horizontal="center" vertical="center" wrapText="1" shrinkToFit="1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1" fillId="8" borderId="0" xfId="4" applyFont="1" applyFill="1" applyBorder="1" applyAlignment="1">
      <alignment horizontal="center" vertical="center" shrinkToFit="1"/>
    </xf>
    <xf numFmtId="0" fontId="48" fillId="2" borderId="1" xfId="0" quotePrefix="1" applyNumberFormat="1" applyFont="1" applyFill="1" applyBorder="1" applyAlignment="1">
      <alignment horizontal="center" vertical="center" shrinkToFit="1"/>
    </xf>
    <xf numFmtId="0" fontId="108" fillId="8" borderId="0" xfId="0" applyFont="1" applyFill="1" applyBorder="1" applyAlignment="1">
      <alignment horizontal="left" vertical="center"/>
    </xf>
    <xf numFmtId="0" fontId="81" fillId="0" borderId="0" xfId="0" applyFont="1" applyBorder="1" applyAlignment="1">
      <alignment horizontal="center" vertical="center" wrapText="1"/>
    </xf>
    <xf numFmtId="0" fontId="48" fillId="0" borderId="0" xfId="4" applyFont="1" applyFill="1" applyBorder="1" applyAlignment="1">
      <alignment horizontal="left" wrapText="1" shrinkToFit="1"/>
    </xf>
    <xf numFmtId="0" fontId="48" fillId="0" borderId="20" xfId="4" applyFont="1" applyFill="1" applyBorder="1" applyAlignment="1">
      <alignment horizontal="left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center" wrapText="1" shrinkToFit="1"/>
    </xf>
    <xf numFmtId="0" fontId="109" fillId="10" borderId="0" xfId="0" applyFont="1" applyFill="1" applyBorder="1" applyAlignment="1">
      <alignment horizontal="center" vertical="center" wrapText="1" shrinkToFit="1"/>
    </xf>
    <xf numFmtId="0" fontId="109" fillId="10" borderId="0" xfId="0" applyFont="1" applyFill="1" applyBorder="1" applyAlignment="1">
      <alignment horizontal="center" wrapText="1" shrinkToFit="1"/>
    </xf>
    <xf numFmtId="0" fontId="29" fillId="0" borderId="2" xfId="0" applyFont="1" applyBorder="1" applyAlignment="1">
      <alignment horizontal="center" vertical="center" wrapText="1"/>
    </xf>
    <xf numFmtId="0" fontId="110" fillId="8" borderId="0" xfId="0" applyFont="1" applyFill="1" applyBorder="1" applyAlignment="1">
      <alignment horizontal="center" wrapText="1" shrinkToFit="1"/>
    </xf>
    <xf numFmtId="0" fontId="110" fillId="10" borderId="0" xfId="0" applyFont="1" applyFill="1" applyBorder="1" applyAlignment="1">
      <alignment horizontal="center" vertical="center" wrapText="1" shrinkToFit="1"/>
    </xf>
    <xf numFmtId="0" fontId="72" fillId="2" borderId="0" xfId="4" applyFont="1" applyFill="1" applyBorder="1" applyAlignment="1">
      <alignment horizontal="left" vertical="center" wrapText="1"/>
    </xf>
    <xf numFmtId="171" fontId="34" fillId="2" borderId="0" xfId="4" applyNumberFormat="1" applyFont="1" applyFill="1" applyBorder="1" applyAlignment="1">
      <alignment horizontal="center" vertical="center" wrapText="1" shrinkToFit="1"/>
    </xf>
    <xf numFmtId="0" fontId="113" fillId="10" borderId="0" xfId="0" applyFont="1" applyFill="1" applyBorder="1" applyAlignment="1">
      <alignment horizontal="center" vertical="center" wrapText="1" shrinkToFit="1"/>
    </xf>
    <xf numFmtId="171" fontId="20" fillId="0" borderId="0" xfId="4" applyNumberFormat="1" applyFont="1" applyFill="1" applyBorder="1" applyAlignment="1">
      <alignment horizontal="center" vertical="center" wrapText="1" shrinkToFit="1"/>
    </xf>
    <xf numFmtId="0" fontId="109" fillId="8" borderId="0" xfId="4" applyFont="1" applyFill="1" applyBorder="1" applyAlignment="1">
      <alignment horizontal="left" vertical="center" shrinkToFit="1"/>
    </xf>
    <xf numFmtId="0" fontId="113" fillId="8" borderId="0" xfId="4" applyFont="1" applyFill="1" applyBorder="1" applyAlignment="1">
      <alignment horizontal="left" vertical="center" shrinkToFit="1"/>
    </xf>
    <xf numFmtId="166" fontId="63" fillId="0" borderId="0" xfId="1" applyNumberFormat="1" applyFont="1" applyFill="1" applyBorder="1" applyAlignment="1">
      <alignment horizontal="center" vertical="center" wrapText="1" shrinkToFit="1"/>
    </xf>
    <xf numFmtId="166" fontId="63" fillId="0" borderId="34" xfId="1" applyNumberFormat="1" applyFont="1" applyFill="1" applyBorder="1" applyAlignment="1">
      <alignment horizontal="center" vertical="center" wrapText="1" shrinkToFit="1"/>
    </xf>
    <xf numFmtId="171" fontId="81" fillId="2" borderId="0" xfId="4" applyNumberFormat="1" applyFont="1" applyFill="1" applyBorder="1" applyAlignment="1">
      <alignment horizontal="center" vertical="center" wrapText="1" shrinkToFit="1"/>
    </xf>
    <xf numFmtId="0" fontId="108" fillId="8" borderId="0" xfId="4" applyFont="1" applyFill="1" applyBorder="1" applyAlignment="1">
      <alignment horizontal="left" vertical="center" shrinkToFit="1"/>
    </xf>
    <xf numFmtId="171" fontId="81" fillId="2" borderId="7" xfId="4" applyNumberFormat="1" applyFont="1" applyFill="1" applyBorder="1" applyAlignment="1">
      <alignment horizontal="center" vertical="center" wrapText="1" shrinkToFit="1"/>
    </xf>
    <xf numFmtId="0" fontId="94" fillId="3" borderId="8" xfId="4" applyFont="1" applyFill="1" applyBorder="1" applyAlignment="1">
      <alignment horizontal="center" vertical="center" wrapText="1" shrinkToFit="1"/>
    </xf>
    <xf numFmtId="166" fontId="82" fillId="0" borderId="20" xfId="1" applyNumberFormat="1" applyFont="1" applyFill="1" applyBorder="1" applyAlignment="1">
      <alignment horizontal="center" vertical="center" wrapText="1" shrinkToFit="1"/>
    </xf>
    <xf numFmtId="166" fontId="82" fillId="3" borderId="20" xfId="1" applyNumberFormat="1" applyFont="1" applyFill="1" applyBorder="1" applyAlignment="1">
      <alignment horizontal="center" vertical="center" wrapText="1" shrinkToFit="1"/>
    </xf>
    <xf numFmtId="166" fontId="82" fillId="0" borderId="0" xfId="1" applyNumberFormat="1" applyFont="1" applyFill="1" applyBorder="1" applyAlignment="1">
      <alignment horizontal="center" vertical="center" wrapText="1" shrinkToFit="1"/>
    </xf>
    <xf numFmtId="166" fontId="82" fillId="0" borderId="32" xfId="1" applyNumberFormat="1" applyFont="1" applyFill="1" applyBorder="1" applyAlignment="1">
      <alignment horizontal="center" vertical="center" wrapText="1" shrinkToFit="1"/>
    </xf>
    <xf numFmtId="166" fontId="82" fillId="0" borderId="15" xfId="1" applyNumberFormat="1" applyFont="1" applyFill="1" applyBorder="1" applyAlignment="1">
      <alignment horizontal="center" vertical="center" wrapText="1" shrinkToFit="1"/>
    </xf>
    <xf numFmtId="166" fontId="82" fillId="0" borderId="35" xfId="1" applyNumberFormat="1" applyFont="1" applyFill="1" applyBorder="1" applyAlignment="1">
      <alignment horizontal="center" vertical="center" wrapText="1" shrinkToFit="1"/>
    </xf>
    <xf numFmtId="166" fontId="82" fillId="0" borderId="8" xfId="1" applyNumberFormat="1" applyFont="1" applyFill="1" applyBorder="1" applyAlignment="1">
      <alignment horizontal="center" vertical="center" wrapText="1" shrinkToFit="1"/>
    </xf>
    <xf numFmtId="166" fontId="82" fillId="0" borderId="12" xfId="1" applyNumberFormat="1" applyFont="1" applyFill="1" applyBorder="1" applyAlignment="1">
      <alignment horizontal="center" vertical="center" wrapText="1" shrinkToFit="1"/>
    </xf>
    <xf numFmtId="171" fontId="67" fillId="2" borderId="9" xfId="4" applyNumberFormat="1" applyFont="1" applyFill="1" applyBorder="1" applyAlignment="1">
      <alignment horizontal="center" vertical="center" wrapText="1" shrinkToFit="1"/>
    </xf>
    <xf numFmtId="0" fontId="69" fillId="3" borderId="10" xfId="4" applyFont="1" applyFill="1" applyBorder="1" applyAlignment="1">
      <alignment horizontal="center" vertical="center" wrapText="1" shrinkToFit="1"/>
    </xf>
    <xf numFmtId="0" fontId="61" fillId="5" borderId="0" xfId="0" applyFont="1" applyFill="1" applyBorder="1" applyAlignment="1">
      <alignment horizontal="center" vertical="center" wrapText="1" shrinkToFit="1"/>
    </xf>
    <xf numFmtId="0" fontId="66" fillId="8" borderId="7" xfId="4" applyFont="1" applyFill="1" applyBorder="1" applyAlignment="1">
      <alignment horizontal="left" vertical="center" shrinkToFit="1"/>
    </xf>
    <xf numFmtId="166" fontId="63" fillId="7" borderId="0" xfId="1" applyNumberFormat="1" applyFont="1" applyFill="1" applyBorder="1" applyAlignment="1">
      <alignment horizontal="center" vertical="center" wrapText="1" shrinkToFit="1"/>
    </xf>
    <xf numFmtId="164" fontId="64" fillId="3" borderId="7" xfId="1" applyNumberFormat="1" applyFont="1" applyFill="1" applyBorder="1" applyAlignment="1">
      <alignment horizontal="center" vertical="center" wrapText="1" shrinkToFit="1"/>
    </xf>
  </cellXfs>
  <cellStyles count="11">
    <cellStyle name="Comma 2" xfId="7" xr:uid="{00000000-0005-0000-0000-000000000000}"/>
    <cellStyle name="Comma_IV-trim  2002" xfId="5" xr:uid="{00000000-0005-0000-0000-000001000000}"/>
    <cellStyle name="Millares" xfId="1" builtinId="3"/>
    <cellStyle name="Millares 10 2" xfId="10" xr:uid="{30922FBD-B4EA-4E57-BC26-21FC8C74CC3D}"/>
    <cellStyle name="Normal" xfId="0" builtinId="0"/>
    <cellStyle name="Normal 2" xfId="4" xr:uid="{00000000-0005-0000-0000-000004000000}"/>
    <cellStyle name="Normal 3" xfId="6" xr:uid="{00000000-0005-0000-0000-000005000000}"/>
    <cellStyle name="Normal_IV-trim  2002" xfId="3" xr:uid="{00000000-0005-0000-0000-000007000000}"/>
    <cellStyle name="Percent 2" xfId="8" xr:uid="{00000000-0005-0000-0000-000009000000}"/>
    <cellStyle name="Porcentaje" xfId="2" builtinId="5"/>
    <cellStyle name="Porcentaje 2" xfId="9" xr:uid="{00000000-0005-0000-0000-00000B000000}"/>
  </cellStyles>
  <dxfs count="0"/>
  <tableStyles count="0" defaultTableStyle="TableStyleMedium9" defaultPivotStyle="PivotStyleLight16"/>
  <colors>
    <mruColors>
      <color rgb="FFC00000"/>
      <color rgb="FF404040"/>
      <color rgb="FF7F7F7F"/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59529</xdr:colOff>
      <xdr:row>26</xdr:row>
      <xdr:rowOff>47624</xdr:rowOff>
    </xdr:from>
    <xdr:to>
      <xdr:col>11</xdr:col>
      <xdr:colOff>641314</xdr:colOff>
      <xdr:row>35</xdr:row>
      <xdr:rowOff>-1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685" y="6750843"/>
          <a:ext cx="5249035" cy="2178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4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4"/>
  <sheetViews>
    <sheetView showGridLines="0" zoomScaleNormal="100" workbookViewId="0"/>
  </sheetViews>
  <sheetFormatPr baseColWidth="10" defaultColWidth="11.42578125" defaultRowHeight="12.75" x14ac:dyDescent="0.2"/>
  <cols>
    <col min="1" max="1" width="11.42578125" style="162"/>
    <col min="2" max="2" width="14.28515625" style="162" customWidth="1"/>
    <col min="3" max="3" width="21.85546875" style="162" bestFit="1" customWidth="1"/>
    <col min="4" max="4" width="19.42578125" style="162" customWidth="1"/>
    <col min="5" max="5" width="10.28515625" style="162" hidden="1" customWidth="1"/>
    <col min="6" max="6" width="3" style="162" customWidth="1"/>
    <col min="7" max="7" width="19.42578125" style="162" customWidth="1"/>
    <col min="8" max="8" width="10.28515625" style="162" hidden="1" customWidth="1"/>
    <col min="9" max="9" width="3" style="162" customWidth="1"/>
    <col min="10" max="10" width="19.42578125" style="162" customWidth="1"/>
    <col min="11" max="11" width="10.28515625" style="162" hidden="1" customWidth="1"/>
    <col min="12" max="12" width="3" style="162" customWidth="1"/>
    <col min="13" max="13" width="19.42578125" style="162" customWidth="1"/>
    <col min="14" max="14" width="9" style="162" hidden="1" customWidth="1"/>
    <col min="15" max="16384" width="11.42578125" style="162"/>
  </cols>
  <sheetData>
    <row r="1" spans="2:14" x14ac:dyDescent="0.2"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</row>
    <row r="2" spans="2:14" ht="24.95" customHeight="1" x14ac:dyDescent="0.2">
      <c r="B2" s="714" t="s">
        <v>93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</row>
    <row r="3" spans="2:14" ht="18" customHeight="1" x14ac:dyDescent="0.2">
      <c r="B3" s="716" t="s">
        <v>52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</row>
    <row r="4" spans="2:14" ht="21" customHeight="1" x14ac:dyDescent="0.25">
      <c r="B4" s="382"/>
      <c r="C4" s="382"/>
      <c r="D4" s="713" t="s">
        <v>44</v>
      </c>
      <c r="E4" s="713"/>
      <c r="G4" s="713" t="s">
        <v>45</v>
      </c>
      <c r="H4" s="713"/>
      <c r="J4" s="713" t="s">
        <v>46</v>
      </c>
      <c r="K4" s="713"/>
      <c r="M4" s="713" t="s">
        <v>126</v>
      </c>
      <c r="N4" s="713"/>
    </row>
    <row r="5" spans="2:14" ht="15.75" thickBot="1" x14ac:dyDescent="0.3">
      <c r="B5" s="383"/>
      <c r="C5" s="383"/>
      <c r="D5" s="384" t="s">
        <v>199</v>
      </c>
      <c r="E5" s="385" t="s">
        <v>47</v>
      </c>
      <c r="G5" s="384" t="s">
        <v>199</v>
      </c>
      <c r="H5" s="385" t="s">
        <v>47</v>
      </c>
      <c r="J5" s="385" t="s">
        <v>199</v>
      </c>
      <c r="K5" s="385" t="s">
        <v>47</v>
      </c>
      <c r="M5" s="384" t="s">
        <v>199</v>
      </c>
      <c r="N5" s="385" t="s">
        <v>47</v>
      </c>
    </row>
    <row r="6" spans="2:14" ht="12.75" customHeight="1" x14ac:dyDescent="0.2">
      <c r="B6" s="715" t="s">
        <v>155</v>
      </c>
      <c r="C6" s="386" t="s">
        <v>48</v>
      </c>
      <c r="D6" s="390">
        <v>0.12036120988433163</v>
      </c>
      <c r="E6" s="387">
        <v>-5.0000000000000001E-3</v>
      </c>
      <c r="F6" s="388"/>
      <c r="G6" s="560">
        <v>0.12636064128290458</v>
      </c>
      <c r="H6" s="387">
        <v>5.0000000000000001E-3</v>
      </c>
      <c r="I6" s="388"/>
      <c r="J6" s="560">
        <v>0.12867922566746404</v>
      </c>
      <c r="K6" s="387">
        <v>-1.2999999999999999E-2</v>
      </c>
      <c r="L6" s="388"/>
      <c r="M6" s="560">
        <v>0.35323171494266647</v>
      </c>
      <c r="N6" s="163">
        <v>-2.0865539362729448</v>
      </c>
    </row>
    <row r="7" spans="2:14" x14ac:dyDescent="0.2">
      <c r="B7" s="715"/>
      <c r="C7" s="389" t="s">
        <v>68</v>
      </c>
      <c r="D7" s="390">
        <v>0.16183027147565676</v>
      </c>
      <c r="E7" s="363">
        <v>8.1000000000000003E-2</v>
      </c>
      <c r="F7" s="358"/>
      <c r="G7" s="363">
        <v>0.13649773045174496</v>
      </c>
      <c r="H7" s="363">
        <v>6.8000000000000005E-2</v>
      </c>
      <c r="I7" s="358"/>
      <c r="J7" s="391">
        <v>1.2378125148788666E-2</v>
      </c>
      <c r="K7" s="363">
        <v>-2.5999999999999999E-2</v>
      </c>
      <c r="L7" s="358"/>
      <c r="M7" s="363"/>
      <c r="N7" s="164"/>
    </row>
    <row r="8" spans="2:14" x14ac:dyDescent="0.2">
      <c r="B8" s="715"/>
      <c r="C8" s="392" t="s">
        <v>11</v>
      </c>
      <c r="D8" s="391">
        <v>6.6458465501874509E-2</v>
      </c>
      <c r="E8" s="363">
        <v>-9.2999999999999999E-2</v>
      </c>
      <c r="F8" s="358"/>
      <c r="G8" s="391">
        <v>0.10984141006010506</v>
      </c>
      <c r="H8" s="363">
        <v>-6.8000000000000005E-2</v>
      </c>
      <c r="I8" s="358"/>
      <c r="J8" s="363">
        <v>0.43265274704588741</v>
      </c>
      <c r="K8" s="363">
        <v>3.0000000000000001E-3</v>
      </c>
      <c r="L8" s="358"/>
      <c r="M8" s="363"/>
      <c r="N8" s="164"/>
    </row>
    <row r="9" spans="2:14" ht="13.5" thickBot="1" x14ac:dyDescent="0.25">
      <c r="B9" s="393"/>
      <c r="C9" s="394"/>
      <c r="D9" s="395"/>
      <c r="E9" s="359"/>
      <c r="F9" s="358"/>
      <c r="G9" s="395"/>
      <c r="H9" s="359"/>
      <c r="I9" s="358"/>
      <c r="J9" s="395"/>
      <c r="K9" s="359"/>
      <c r="L9" s="358"/>
      <c r="M9" s="359"/>
      <c r="N9" s="164"/>
    </row>
    <row r="10" spans="2:14" ht="12.75" customHeight="1" x14ac:dyDescent="0.2">
      <c r="B10" s="710" t="s">
        <v>154</v>
      </c>
      <c r="C10" s="396" t="s">
        <v>48</v>
      </c>
      <c r="D10" s="390">
        <v>0.21662939316191365</v>
      </c>
      <c r="E10" s="397">
        <v>5.8999999999999997E-2</v>
      </c>
      <c r="F10" s="398"/>
      <c r="G10" s="390">
        <v>0.21809421389093187</v>
      </c>
      <c r="H10" s="397">
        <v>5.5E-2</v>
      </c>
      <c r="I10" s="398"/>
      <c r="J10" s="390">
        <v>0.20310597059709523</v>
      </c>
      <c r="K10" s="357">
        <v>8.9999999999999993E-3</v>
      </c>
      <c r="L10" s="358"/>
      <c r="M10" s="360"/>
      <c r="N10" s="165"/>
    </row>
    <row r="11" spans="2:14" x14ac:dyDescent="0.2">
      <c r="B11" s="711"/>
      <c r="C11" s="392" t="s">
        <v>68</v>
      </c>
      <c r="D11" s="399">
        <v>0.17905550899440237</v>
      </c>
      <c r="E11" s="359">
        <v>5.1999999999999998E-2</v>
      </c>
      <c r="F11" s="358"/>
      <c r="G11" s="399">
        <v>0.15181587925603601</v>
      </c>
      <c r="H11" s="359">
        <v>0.04</v>
      </c>
      <c r="I11" s="358"/>
      <c r="J11" s="399">
        <v>2.4618472181630047E-2</v>
      </c>
      <c r="K11" s="359">
        <v>-0.04</v>
      </c>
      <c r="L11" s="358"/>
      <c r="M11" s="361"/>
      <c r="N11" s="166"/>
    </row>
    <row r="12" spans="2:14" ht="13.5" thickBot="1" x14ac:dyDescent="0.25">
      <c r="B12" s="712"/>
      <c r="C12" s="400" t="s">
        <v>11</v>
      </c>
      <c r="D12" s="403">
        <v>0.2745950798832395</v>
      </c>
      <c r="E12" s="362">
        <v>6.9000000000000006E-2</v>
      </c>
      <c r="F12" s="401"/>
      <c r="G12" s="402">
        <v>0.34838470263830557</v>
      </c>
      <c r="H12" s="362">
        <v>0.08</v>
      </c>
      <c r="I12" s="358"/>
      <c r="J12" s="403">
        <v>0.77715479988520397</v>
      </c>
      <c r="K12" s="362">
        <v>8.7999999999999995E-2</v>
      </c>
      <c r="L12" s="401"/>
      <c r="M12" s="402"/>
      <c r="N12" s="167"/>
    </row>
    <row r="13" spans="2:14" x14ac:dyDescent="0.2">
      <c r="I13" s="404"/>
      <c r="M13" s="168"/>
      <c r="N13" s="168"/>
    </row>
    <row r="14" spans="2:14" ht="12.75" customHeight="1" x14ac:dyDescent="0.2">
      <c r="C14" s="169" t="s">
        <v>49</v>
      </c>
      <c r="G14" s="295"/>
    </row>
  </sheetData>
  <mergeCells count="8">
    <mergeCell ref="B10:B12"/>
    <mergeCell ref="M4:N4"/>
    <mergeCell ref="B2:N2"/>
    <mergeCell ref="D4:E4"/>
    <mergeCell ref="G4:H4"/>
    <mergeCell ref="J4:K4"/>
    <mergeCell ref="B6:B8"/>
    <mergeCell ref="B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9"/>
  <sheetViews>
    <sheetView showGridLines="0" workbookViewId="0">
      <selection activeCell="G19" sqref="G19"/>
    </sheetView>
  </sheetViews>
  <sheetFormatPr baseColWidth="10" defaultColWidth="9.85546875" defaultRowHeight="11.1" customHeight="1" x14ac:dyDescent="0.2"/>
  <cols>
    <col min="1" max="1" width="32.42578125" style="221" customWidth="1"/>
    <col min="2" max="2" width="1.7109375" style="224" customWidth="1"/>
    <col min="3" max="3" width="11.28515625" style="222" customWidth="1"/>
    <col min="4" max="4" width="13.140625" style="222" customWidth="1"/>
    <col min="5" max="7" width="11.28515625" style="222" customWidth="1"/>
    <col min="8" max="8" width="2.7109375" style="222" customWidth="1"/>
    <col min="9" max="10" width="11.28515625" style="222" customWidth="1"/>
    <col min="11" max="13" width="11.28515625" style="224" customWidth="1"/>
    <col min="14" max="14" width="3" style="224" customWidth="1"/>
    <col min="15" max="15" width="10.5703125" style="224" customWidth="1"/>
    <col min="16" max="16" width="13.5703125" style="214" customWidth="1"/>
    <col min="17" max="16384" width="9.85546875" style="214"/>
  </cols>
  <sheetData>
    <row r="1" spans="1:18" ht="14.25" customHeight="1" x14ac:dyDescent="0.2">
      <c r="A1" s="756" t="s">
        <v>77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213"/>
      <c r="Q1" s="213"/>
      <c r="R1" s="213"/>
    </row>
    <row r="2" spans="1:18" ht="16.5" customHeight="1" x14ac:dyDescent="0.2">
      <c r="A2" s="756" t="s">
        <v>89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215"/>
      <c r="Q2" s="215"/>
      <c r="R2" s="215"/>
    </row>
    <row r="3" spans="1:18" ht="10.5" customHeight="1" x14ac:dyDescent="0.2">
      <c r="A3" s="216"/>
      <c r="B3" s="217"/>
      <c r="C3" s="218"/>
      <c r="D3" s="218"/>
      <c r="E3" s="218"/>
      <c r="F3" s="218"/>
      <c r="G3" s="218"/>
      <c r="H3" s="218"/>
      <c r="I3" s="218"/>
      <c r="J3" s="218"/>
      <c r="K3" s="219"/>
      <c r="L3" s="219"/>
      <c r="M3" s="219"/>
      <c r="N3" s="219"/>
      <c r="O3" s="220"/>
    </row>
    <row r="4" spans="1:18" ht="23.25" customHeight="1" thickBot="1" x14ac:dyDescent="0.25">
      <c r="A4" s="757" t="s">
        <v>56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</row>
    <row r="5" spans="1:18" ht="15" customHeight="1" x14ac:dyDescent="0.2">
      <c r="B5" s="222"/>
      <c r="C5" s="754" t="s">
        <v>42</v>
      </c>
      <c r="D5" s="754"/>
      <c r="E5" s="754"/>
      <c r="F5" s="754"/>
      <c r="G5" s="754"/>
      <c r="H5" s="223"/>
      <c r="I5" s="754" t="s">
        <v>73</v>
      </c>
      <c r="J5" s="754"/>
      <c r="K5" s="754"/>
      <c r="L5" s="754"/>
      <c r="M5" s="754"/>
      <c r="O5" s="225" t="s">
        <v>65</v>
      </c>
    </row>
    <row r="6" spans="1:18" ht="15" customHeight="1" x14ac:dyDescent="0.2">
      <c r="A6" s="226"/>
      <c r="B6" s="227"/>
      <c r="C6" s="228" t="s">
        <v>53</v>
      </c>
      <c r="D6" s="228" t="s">
        <v>63</v>
      </c>
      <c r="E6" s="228" t="s">
        <v>64</v>
      </c>
      <c r="F6" s="228" t="s">
        <v>54</v>
      </c>
      <c r="G6" s="228" t="s">
        <v>55</v>
      </c>
      <c r="H6" s="229"/>
      <c r="I6" s="228" t="s">
        <v>53</v>
      </c>
      <c r="J6" s="228" t="s">
        <v>63</v>
      </c>
      <c r="K6" s="228" t="s">
        <v>64</v>
      </c>
      <c r="L6" s="228" t="s">
        <v>54</v>
      </c>
      <c r="M6" s="228" t="s">
        <v>55</v>
      </c>
      <c r="N6" s="230"/>
      <c r="O6" s="231" t="s">
        <v>70</v>
      </c>
      <c r="P6" s="230"/>
      <c r="Q6" s="232"/>
      <c r="R6" s="232"/>
    </row>
    <row r="7" spans="1:18" ht="15" customHeight="1" x14ac:dyDescent="0.2">
      <c r="A7" s="233" t="s">
        <v>162</v>
      </c>
      <c r="B7" s="227"/>
      <c r="C7" s="234">
        <v>1348.7874795286134</v>
      </c>
      <c r="D7" s="234">
        <v>102.94644582571998</v>
      </c>
      <c r="E7" s="234">
        <v>279.00265227466207</v>
      </c>
      <c r="F7" s="234">
        <v>119.46996694924093</v>
      </c>
      <c r="G7" s="234">
        <v>1850.2065445782364</v>
      </c>
      <c r="H7" s="235"/>
      <c r="I7" s="234">
        <v>1345.9936250446062</v>
      </c>
      <c r="J7" s="234">
        <v>98.369324605468051</v>
      </c>
      <c r="K7" s="234">
        <v>289.28269844361887</v>
      </c>
      <c r="L7" s="234">
        <v>111.31731108283299</v>
      </c>
      <c r="M7" s="234">
        <v>1844.9629591765261</v>
      </c>
      <c r="N7" s="236"/>
      <c r="O7" s="237">
        <v>2.8421087673493606E-3</v>
      </c>
      <c r="P7" s="230"/>
      <c r="Q7" s="230"/>
      <c r="R7" s="238"/>
    </row>
    <row r="8" spans="1:18" ht="15" customHeight="1" x14ac:dyDescent="0.2">
      <c r="A8" s="233" t="s">
        <v>163</v>
      </c>
      <c r="B8" s="227"/>
      <c r="C8" s="234">
        <v>182.4451296019995</v>
      </c>
      <c r="D8" s="234">
        <v>11.073881403545537</v>
      </c>
      <c r="E8" s="234">
        <v>0.62352272730000002</v>
      </c>
      <c r="F8" s="234">
        <v>20.606453537057085</v>
      </c>
      <c r="G8" s="234">
        <v>214.74898726990213</v>
      </c>
      <c r="H8" s="235"/>
      <c r="I8" s="234">
        <v>142.76398875339703</v>
      </c>
      <c r="J8" s="234">
        <v>10.466978845332001</v>
      </c>
      <c r="K8" s="234">
        <v>0.61412972379999997</v>
      </c>
      <c r="L8" s="234">
        <v>19.110860696570015</v>
      </c>
      <c r="M8" s="234">
        <v>172.95595801909906</v>
      </c>
      <c r="N8" s="236"/>
      <c r="O8" s="237">
        <v>0.24163971990018407</v>
      </c>
      <c r="P8" s="230"/>
      <c r="Q8" s="230"/>
      <c r="R8" s="238"/>
    </row>
    <row r="9" spans="1:18" ht="15" customHeight="1" x14ac:dyDescent="0.2">
      <c r="A9" s="239" t="s">
        <v>164</v>
      </c>
      <c r="B9" s="227"/>
      <c r="C9" s="240">
        <v>1531.2326091306129</v>
      </c>
      <c r="D9" s="240">
        <v>114.02032722926552</v>
      </c>
      <c r="E9" s="240">
        <v>279.62617500196205</v>
      </c>
      <c r="F9" s="240">
        <v>140.07642048629802</v>
      </c>
      <c r="G9" s="240">
        <v>2064.9555318481384</v>
      </c>
      <c r="H9" s="235"/>
      <c r="I9" s="240">
        <v>1488.7576137980031</v>
      </c>
      <c r="J9" s="240">
        <v>108.83630345080005</v>
      </c>
      <c r="K9" s="240">
        <v>289.89682816741885</v>
      </c>
      <c r="L9" s="240">
        <v>130.42817177940299</v>
      </c>
      <c r="M9" s="240">
        <v>2017.918917195625</v>
      </c>
      <c r="N9" s="236"/>
      <c r="O9" s="241">
        <v>2.3309467120652183E-2</v>
      </c>
      <c r="P9" s="230"/>
      <c r="Q9" s="230"/>
      <c r="R9" s="238"/>
    </row>
    <row r="10" spans="1:18" ht="15" customHeight="1" x14ac:dyDescent="0.2">
      <c r="A10" s="233" t="s">
        <v>144</v>
      </c>
      <c r="B10" s="242"/>
      <c r="C10" s="234">
        <v>207.63263895840572</v>
      </c>
      <c r="D10" s="234">
        <v>26.649514448966563</v>
      </c>
      <c r="E10" s="234">
        <v>19.639867220228119</v>
      </c>
      <c r="F10" s="234">
        <v>17.51671652906278</v>
      </c>
      <c r="G10" s="234">
        <v>271.43873715666319</v>
      </c>
      <c r="H10" s="235"/>
      <c r="I10" s="234">
        <v>199.71164529589367</v>
      </c>
      <c r="J10" s="234">
        <v>24.444750049377006</v>
      </c>
      <c r="K10" s="234">
        <v>18.603379860361041</v>
      </c>
      <c r="L10" s="234">
        <v>22.281928215773021</v>
      </c>
      <c r="M10" s="234">
        <v>265.04170342140475</v>
      </c>
      <c r="N10" s="236"/>
      <c r="O10" s="237">
        <v>2.4135951635835262E-2</v>
      </c>
      <c r="P10" s="230"/>
      <c r="Q10" s="230"/>
      <c r="R10" s="238"/>
    </row>
    <row r="11" spans="1:18" ht="15" customHeight="1" x14ac:dyDescent="0.2">
      <c r="A11" s="233" t="s">
        <v>167</v>
      </c>
      <c r="B11" s="242"/>
      <c r="C11" s="234" t="s">
        <v>168</v>
      </c>
      <c r="D11" s="234" t="s">
        <v>168</v>
      </c>
      <c r="E11" s="234" t="s">
        <v>168</v>
      </c>
      <c r="F11" s="234" t="s">
        <v>168</v>
      </c>
      <c r="G11" s="234" t="s">
        <v>168</v>
      </c>
      <c r="H11" s="235"/>
      <c r="I11" s="234">
        <v>54.565427422863245</v>
      </c>
      <c r="J11" s="234">
        <v>6.8127151236039989</v>
      </c>
      <c r="K11" s="234">
        <v>0.53861743435500031</v>
      </c>
      <c r="L11" s="234">
        <v>2.3281162662081569</v>
      </c>
      <c r="M11" s="234">
        <v>64.244876247030405</v>
      </c>
      <c r="N11" s="236"/>
      <c r="O11" s="237" t="s">
        <v>169</v>
      </c>
      <c r="P11" s="230"/>
      <c r="Q11" s="230"/>
      <c r="R11" s="238"/>
    </row>
    <row r="12" spans="1:18" ht="15" customHeight="1" x14ac:dyDescent="0.2">
      <c r="A12" s="233" t="s">
        <v>170</v>
      </c>
      <c r="B12" s="242"/>
      <c r="C12" s="234">
        <v>688.8329893959999</v>
      </c>
      <c r="D12" s="234">
        <v>46.879093447999935</v>
      </c>
      <c r="E12" s="234">
        <v>7.6118083319999901</v>
      </c>
      <c r="F12" s="234">
        <v>44.098083190999965</v>
      </c>
      <c r="G12" s="234">
        <v>787.42197436699985</v>
      </c>
      <c r="H12" s="235"/>
      <c r="I12" s="234">
        <v>680.4278690049</v>
      </c>
      <c r="J12" s="234">
        <v>40.753374594693398</v>
      </c>
      <c r="K12" s="234">
        <v>6.5574906254065963</v>
      </c>
      <c r="L12" s="234">
        <v>37.321826043000016</v>
      </c>
      <c r="M12" s="234">
        <v>765.0605602679999</v>
      </c>
      <c r="N12" s="236"/>
      <c r="O12" s="237">
        <v>2.9228292844120318E-2</v>
      </c>
      <c r="P12" s="230"/>
      <c r="Q12" s="230"/>
      <c r="R12" s="238"/>
    </row>
    <row r="13" spans="1:18" ht="15" customHeight="1" x14ac:dyDescent="0.2">
      <c r="A13" s="233" t="s">
        <v>165</v>
      </c>
      <c r="B13" s="242"/>
      <c r="C13" s="234">
        <v>140.87414949984108</v>
      </c>
      <c r="D13" s="234">
        <v>17.365952824910146</v>
      </c>
      <c r="E13" s="234">
        <v>4.6798262159600101</v>
      </c>
      <c r="F13" s="234">
        <v>12.374268302895594</v>
      </c>
      <c r="G13" s="234">
        <v>175.29419684360684</v>
      </c>
      <c r="H13" s="235"/>
      <c r="I13" s="234">
        <v>166.20757707342699</v>
      </c>
      <c r="J13" s="234">
        <v>20.416248996705722</v>
      </c>
      <c r="K13" s="234">
        <v>3.7272423059400035</v>
      </c>
      <c r="L13" s="234">
        <v>15.57097857725226</v>
      </c>
      <c r="M13" s="234">
        <v>205.92204695332495</v>
      </c>
      <c r="N13" s="236"/>
      <c r="O13" s="237">
        <v>-0.14873516732601411</v>
      </c>
      <c r="P13" s="230"/>
      <c r="Q13" s="230"/>
      <c r="R13" s="238"/>
    </row>
    <row r="14" spans="1:18" ht="15" customHeight="1" x14ac:dyDescent="0.2">
      <c r="A14" s="233" t="s">
        <v>166</v>
      </c>
      <c r="B14" s="242"/>
      <c r="C14" s="234">
        <v>20.784635148441673</v>
      </c>
      <c r="D14" s="234">
        <v>1.5717934128490405</v>
      </c>
      <c r="E14" s="234">
        <v>0</v>
      </c>
      <c r="F14" s="234">
        <v>0.33054269166699418</v>
      </c>
      <c r="G14" s="234">
        <v>22.686971252957708</v>
      </c>
      <c r="H14" s="235"/>
      <c r="I14" s="234" t="s">
        <v>168</v>
      </c>
      <c r="J14" s="234" t="s">
        <v>168</v>
      </c>
      <c r="K14" s="234" t="s">
        <v>168</v>
      </c>
      <c r="L14" s="234" t="s">
        <v>168</v>
      </c>
      <c r="M14" s="234" t="s">
        <v>168</v>
      </c>
      <c r="N14" s="236"/>
      <c r="O14" s="237" t="s">
        <v>171</v>
      </c>
      <c r="P14" s="230"/>
      <c r="Q14" s="230"/>
      <c r="R14" s="238"/>
    </row>
    <row r="15" spans="1:18" ht="15" customHeight="1" x14ac:dyDescent="0.2">
      <c r="A15" s="239" t="s">
        <v>11</v>
      </c>
      <c r="B15" s="227"/>
      <c r="C15" s="240">
        <v>1058.1244130026882</v>
      </c>
      <c r="D15" s="240">
        <v>92.466354134725691</v>
      </c>
      <c r="E15" s="240">
        <v>31.931501768188117</v>
      </c>
      <c r="F15" s="240">
        <v>74.319610714625341</v>
      </c>
      <c r="G15" s="240">
        <v>1256.8418796202275</v>
      </c>
      <c r="H15" s="235"/>
      <c r="I15" s="240">
        <v>1100.912518797084</v>
      </c>
      <c r="J15" s="240">
        <v>92.42708876438013</v>
      </c>
      <c r="K15" s="240">
        <v>29.426730226062642</v>
      </c>
      <c r="L15" s="240">
        <v>77.502849102233455</v>
      </c>
      <c r="M15" s="240">
        <v>1300.26918688976</v>
      </c>
      <c r="N15" s="236"/>
      <c r="O15" s="241">
        <v>-3.3398705212272617E-2</v>
      </c>
      <c r="P15" s="230"/>
      <c r="Q15" s="230"/>
      <c r="R15" s="238"/>
    </row>
    <row r="16" spans="1:18" ht="15" customHeight="1" thickBot="1" x14ac:dyDescent="0.25">
      <c r="A16" s="243" t="s">
        <v>57</v>
      </c>
      <c r="B16" s="243"/>
      <c r="C16" s="244">
        <v>2589.3570221333011</v>
      </c>
      <c r="D16" s="244">
        <v>206.48668136399121</v>
      </c>
      <c r="E16" s="244">
        <v>311.55767677015018</v>
      </c>
      <c r="F16" s="244">
        <v>214.39603120092335</v>
      </c>
      <c r="G16" s="244">
        <v>3321.7974114683657</v>
      </c>
      <c r="H16" s="244"/>
      <c r="I16" s="244">
        <v>2589.6701325950871</v>
      </c>
      <c r="J16" s="244">
        <v>201.26339221518018</v>
      </c>
      <c r="K16" s="244">
        <v>319.32355839348151</v>
      </c>
      <c r="L16" s="244">
        <v>207.93102088163644</v>
      </c>
      <c r="M16" s="244">
        <v>3318.188104085385</v>
      </c>
      <c r="N16" s="244"/>
      <c r="O16" s="245">
        <v>1.0877344109987419E-3</v>
      </c>
      <c r="P16" s="230"/>
      <c r="Q16" s="230"/>
      <c r="R16" s="238"/>
    </row>
    <row r="17" spans="1:18" ht="6" customHeight="1" x14ac:dyDescent="0.2">
      <c r="A17" s="246"/>
      <c r="B17" s="246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8"/>
      <c r="P17" s="230"/>
      <c r="Q17" s="230"/>
      <c r="R17" s="238"/>
    </row>
    <row r="18" spans="1:18" ht="15" customHeight="1" x14ac:dyDescent="0.2">
      <c r="A18" s="204" t="s">
        <v>71</v>
      </c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8"/>
      <c r="P18" s="230"/>
      <c r="Q18" s="230"/>
      <c r="R18" s="238"/>
    </row>
    <row r="19" spans="1:18" ht="15" customHeight="1" x14ac:dyDescent="0.2">
      <c r="A19" s="204" t="s">
        <v>72</v>
      </c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8"/>
      <c r="P19" s="230"/>
      <c r="Q19" s="230"/>
      <c r="R19" s="238"/>
    </row>
    <row r="20" spans="1:18" ht="17.25" customHeight="1" x14ac:dyDescent="0.2"/>
    <row r="21" spans="1:18" ht="23.25" customHeight="1" thickBot="1" x14ac:dyDescent="0.25">
      <c r="A21" s="757" t="s">
        <v>58</v>
      </c>
      <c r="B21" s="757"/>
      <c r="C21" s="757"/>
      <c r="D21" s="757"/>
      <c r="E21" s="757"/>
      <c r="F21" s="757"/>
      <c r="G21" s="757"/>
      <c r="H21" s="757"/>
      <c r="I21" s="757"/>
      <c r="J21" s="757"/>
      <c r="K21" s="757"/>
      <c r="L21" s="757"/>
      <c r="M21" s="757"/>
      <c r="N21" s="757"/>
      <c r="O21" s="757"/>
    </row>
    <row r="22" spans="1:18" ht="15" customHeight="1" x14ac:dyDescent="0.2">
      <c r="B22" s="222"/>
      <c r="C22" s="754" t="str">
        <f>+C5</f>
        <v>FY 2018</v>
      </c>
      <c r="D22" s="754"/>
      <c r="E22" s="754"/>
      <c r="F22" s="754"/>
      <c r="G22" s="754"/>
      <c r="H22" s="223"/>
      <c r="I22" s="754" t="s">
        <v>73</v>
      </c>
      <c r="J22" s="754"/>
      <c r="K22" s="754"/>
      <c r="L22" s="754"/>
      <c r="M22" s="754"/>
      <c r="O22" s="225" t="s">
        <v>65</v>
      </c>
    </row>
    <row r="23" spans="1:18" ht="15" customHeight="1" x14ac:dyDescent="0.2">
      <c r="A23" s="226"/>
      <c r="B23" s="227"/>
      <c r="C23" s="228" t="s">
        <v>53</v>
      </c>
      <c r="D23" s="755" t="s">
        <v>63</v>
      </c>
      <c r="E23" s="755"/>
      <c r="F23" s="228" t="s">
        <v>54</v>
      </c>
      <c r="G23" s="228" t="s">
        <v>55</v>
      </c>
      <c r="H23" s="229"/>
      <c r="I23" s="228" t="s">
        <v>53</v>
      </c>
      <c r="J23" s="755" t="s">
        <v>63</v>
      </c>
      <c r="K23" s="755"/>
      <c r="L23" s="228" t="s">
        <v>54</v>
      </c>
      <c r="M23" s="228" t="s">
        <v>55</v>
      </c>
      <c r="N23" s="230"/>
      <c r="O23" s="231" t="s">
        <v>70</v>
      </c>
      <c r="P23" s="230"/>
      <c r="Q23" s="232"/>
      <c r="R23" s="232"/>
    </row>
    <row r="24" spans="1:18" ht="15" customHeight="1" x14ac:dyDescent="0.2">
      <c r="A24" s="233" t="str">
        <f t="shared" ref="A24:A33" si="0">+A7</f>
        <v>Mexico</v>
      </c>
      <c r="B24" s="227"/>
      <c r="C24" s="234">
        <v>8015.0707722720435</v>
      </c>
      <c r="D24" s="740">
        <v>754.93891280206697</v>
      </c>
      <c r="E24" s="740"/>
      <c r="F24" s="234">
        <v>958.17056448243306</v>
      </c>
      <c r="G24" s="234">
        <v>9728.1802495565425</v>
      </c>
      <c r="H24" s="235"/>
      <c r="I24" s="234">
        <v>8122.6905241203658</v>
      </c>
      <c r="J24" s="740">
        <v>727.60572735697201</v>
      </c>
      <c r="K24" s="740"/>
      <c r="L24" s="234">
        <v>914.18496097966306</v>
      </c>
      <c r="M24" s="234">
        <v>9764.4812124569999</v>
      </c>
      <c r="N24" s="236"/>
      <c r="O24" s="237">
        <v>-3.7176540269385772E-3</v>
      </c>
      <c r="P24" s="230"/>
      <c r="Q24" s="230"/>
      <c r="R24" s="238"/>
    </row>
    <row r="25" spans="1:18" s="251" customFormat="1" ht="15" customHeight="1" x14ac:dyDescent="0.2">
      <c r="A25" s="233" t="str">
        <f t="shared" si="0"/>
        <v>Central America</v>
      </c>
      <c r="B25" s="227"/>
      <c r="C25" s="234">
        <v>1468.0899284513453</v>
      </c>
      <c r="D25" s="740">
        <v>63.786980622606372</v>
      </c>
      <c r="E25" s="740"/>
      <c r="F25" s="234">
        <v>247.40932983520372</v>
      </c>
      <c r="G25" s="234">
        <v>1779.2862389091551</v>
      </c>
      <c r="H25" s="235"/>
      <c r="I25" s="234">
        <v>1158.79813209338</v>
      </c>
      <c r="J25" s="740">
        <v>61.033320000475996</v>
      </c>
      <c r="K25" s="740"/>
      <c r="L25" s="234">
        <v>247.35081099086455</v>
      </c>
      <c r="M25" s="234">
        <v>1467.1822630847205</v>
      </c>
      <c r="N25" s="236"/>
      <c r="O25" s="237">
        <v>0.21272338391567147</v>
      </c>
      <c r="P25" s="249"/>
      <c r="Q25" s="249"/>
      <c r="R25" s="250"/>
    </row>
    <row r="26" spans="1:18" ht="15" customHeight="1" x14ac:dyDescent="0.2">
      <c r="A26" s="239" t="str">
        <f t="shared" si="0"/>
        <v>Mexico and Central America</v>
      </c>
      <c r="B26" s="227"/>
      <c r="C26" s="240">
        <v>9483.1607007233888</v>
      </c>
      <c r="D26" s="758">
        <v>818.72589342467336</v>
      </c>
      <c r="E26" s="758"/>
      <c r="F26" s="240">
        <v>1205.5798943176369</v>
      </c>
      <c r="G26" s="240">
        <v>11507.466488465698</v>
      </c>
      <c r="H26" s="235"/>
      <c r="I26" s="240">
        <v>9281.4886562137453</v>
      </c>
      <c r="J26" s="758">
        <v>788.63904735744802</v>
      </c>
      <c r="K26" s="758"/>
      <c r="L26" s="240">
        <v>1161.5357719705275</v>
      </c>
      <c r="M26" s="240">
        <v>11231.663475541722</v>
      </c>
      <c r="N26" s="236"/>
      <c r="O26" s="241">
        <v>2.4555847272718756E-2</v>
      </c>
      <c r="P26" s="230"/>
      <c r="Q26" s="230"/>
      <c r="R26" s="238"/>
    </row>
    <row r="27" spans="1:18" ht="15" customHeight="1" x14ac:dyDescent="0.2">
      <c r="A27" s="233" t="str">
        <f t="shared" si="0"/>
        <v>Colombia</v>
      </c>
      <c r="B27" s="242"/>
      <c r="C27" s="234">
        <v>1505.2928943262718</v>
      </c>
      <c r="D27" s="740">
        <v>361.34009865782963</v>
      </c>
      <c r="E27" s="740"/>
      <c r="F27" s="234">
        <v>193.66657719518182</v>
      </c>
      <c r="G27" s="234">
        <v>2060.2995701792834</v>
      </c>
      <c r="H27" s="235"/>
      <c r="I27" s="234">
        <v>1511.4707780259032</v>
      </c>
      <c r="J27" s="740">
        <v>312.54385534147599</v>
      </c>
      <c r="K27" s="740"/>
      <c r="L27" s="234">
        <v>222.51353563262069</v>
      </c>
      <c r="M27" s="234">
        <v>2046.5281689999999</v>
      </c>
      <c r="N27" s="236"/>
      <c r="O27" s="237">
        <v>6.7291530055082482E-3</v>
      </c>
      <c r="P27" s="230"/>
      <c r="Q27" s="230"/>
      <c r="R27" s="238"/>
    </row>
    <row r="28" spans="1:18" ht="15" customHeight="1" x14ac:dyDescent="0.2">
      <c r="A28" s="233" t="str">
        <f t="shared" si="0"/>
        <v>Venezuela</v>
      </c>
      <c r="B28" s="242"/>
      <c r="C28" s="234" t="s">
        <v>169</v>
      </c>
      <c r="D28" s="740" t="s">
        <v>169</v>
      </c>
      <c r="E28" s="740"/>
      <c r="F28" s="234" t="s">
        <v>169</v>
      </c>
      <c r="G28" s="234" t="s">
        <v>169</v>
      </c>
      <c r="H28" s="235"/>
      <c r="I28" s="234">
        <v>358.31320892731287</v>
      </c>
      <c r="J28" s="740">
        <v>61.530612429593688</v>
      </c>
      <c r="K28" s="740">
        <v>0</v>
      </c>
      <c r="L28" s="234">
        <v>21.180118985202522</v>
      </c>
      <c r="M28" s="234">
        <v>441.02394034210909</v>
      </c>
      <c r="N28" s="236"/>
      <c r="O28" s="237" t="s">
        <v>169</v>
      </c>
      <c r="P28" s="230"/>
      <c r="Q28" s="230"/>
      <c r="R28" s="238"/>
    </row>
    <row r="29" spans="1:18" ht="15" customHeight="1" x14ac:dyDescent="0.2">
      <c r="A29" s="233" t="str">
        <f t="shared" si="0"/>
        <v>Brazil</v>
      </c>
      <c r="B29" s="242"/>
      <c r="C29" s="234">
        <v>4237.3321092429933</v>
      </c>
      <c r="D29" s="740">
        <v>405.23775467800004</v>
      </c>
      <c r="E29" s="740"/>
      <c r="F29" s="234">
        <v>482.87107327199993</v>
      </c>
      <c r="G29" s="234">
        <v>5125.4409371929933</v>
      </c>
      <c r="H29" s="235"/>
      <c r="I29" s="234">
        <v>4079.5626904449991</v>
      </c>
      <c r="J29" s="740">
        <v>358.40651248500001</v>
      </c>
      <c r="K29" s="740">
        <v>0</v>
      </c>
      <c r="L29" s="234">
        <v>419.65341389500009</v>
      </c>
      <c r="M29" s="234">
        <v>4857.6226168249996</v>
      </c>
      <c r="N29" s="236"/>
      <c r="O29" s="237">
        <v>5.5133620187037602E-2</v>
      </c>
      <c r="P29" s="230"/>
      <c r="Q29" s="230"/>
      <c r="R29" s="238"/>
    </row>
    <row r="30" spans="1:18" ht="15" customHeight="1" x14ac:dyDescent="0.2">
      <c r="A30" s="233" t="str">
        <f t="shared" si="0"/>
        <v>Argentina</v>
      </c>
      <c r="B30" s="242"/>
      <c r="C30" s="234">
        <v>737.96831200000008</v>
      </c>
      <c r="D30" s="740">
        <v>97.255323000000004</v>
      </c>
      <c r="E30" s="740"/>
      <c r="F30" s="234">
        <v>84.848060999999987</v>
      </c>
      <c r="G30" s="234">
        <v>920.07169600000009</v>
      </c>
      <c r="H30" s="235"/>
      <c r="I30" s="234">
        <v>813.9030439999998</v>
      </c>
      <c r="J30" s="740">
        <v>105.025109</v>
      </c>
      <c r="K30" s="740">
        <v>0</v>
      </c>
      <c r="L30" s="234">
        <v>101.02075099999999</v>
      </c>
      <c r="M30" s="234">
        <v>1019.9489039999999</v>
      </c>
      <c r="N30" s="236"/>
      <c r="O30" s="237">
        <v>-9.792373677573929E-2</v>
      </c>
      <c r="P30" s="230"/>
      <c r="Q30" s="230"/>
      <c r="R30" s="238"/>
    </row>
    <row r="31" spans="1:18" ht="15" customHeight="1" x14ac:dyDescent="0.2">
      <c r="A31" s="233" t="str">
        <f t="shared" si="0"/>
        <v>Uruguay</v>
      </c>
      <c r="B31" s="242"/>
      <c r="C31" s="234">
        <v>103.92189478553362</v>
      </c>
      <c r="D31" s="740">
        <v>7.2678708040477549</v>
      </c>
      <c r="E31" s="740"/>
      <c r="F31" s="234">
        <v>1.2092929322553125</v>
      </c>
      <c r="G31" s="234">
        <v>112.39905852183669</v>
      </c>
      <c r="H31" s="235"/>
      <c r="I31" s="234" t="s">
        <v>169</v>
      </c>
      <c r="J31" s="740" t="s">
        <v>169</v>
      </c>
      <c r="K31" s="740">
        <v>0</v>
      </c>
      <c r="L31" s="234" t="s">
        <v>169</v>
      </c>
      <c r="M31" s="234" t="s">
        <v>169</v>
      </c>
      <c r="N31" s="236"/>
      <c r="O31" s="237" t="s">
        <v>171</v>
      </c>
      <c r="P31" s="230"/>
      <c r="Q31" s="230"/>
      <c r="R31" s="238"/>
    </row>
    <row r="32" spans="1:18" ht="15" customHeight="1" x14ac:dyDescent="0.2">
      <c r="A32" s="239" t="str">
        <f t="shared" si="0"/>
        <v>South America</v>
      </c>
      <c r="B32" s="227"/>
      <c r="C32" s="240">
        <v>6584.515210354798</v>
      </c>
      <c r="D32" s="758">
        <v>871.10104713987744</v>
      </c>
      <c r="E32" s="758"/>
      <c r="F32" s="240">
        <v>762.59500439943702</v>
      </c>
      <c r="G32" s="240">
        <v>8218.2112618941137</v>
      </c>
      <c r="H32" s="235"/>
      <c r="I32" s="240">
        <v>6763.2497213982151</v>
      </c>
      <c r="J32" s="758">
        <v>837.50608925606969</v>
      </c>
      <c r="K32" s="758"/>
      <c r="L32" s="240">
        <v>764.3678195128233</v>
      </c>
      <c r="M32" s="240">
        <v>8365.1236301671088</v>
      </c>
      <c r="N32" s="236"/>
      <c r="O32" s="241">
        <v>-1.7562486194846572E-2</v>
      </c>
      <c r="P32" s="230"/>
      <c r="Q32" s="230"/>
      <c r="R32" s="238"/>
    </row>
    <row r="33" spans="1:18" ht="15" customHeight="1" thickBot="1" x14ac:dyDescent="0.25">
      <c r="A33" s="243" t="str">
        <f t="shared" si="0"/>
        <v>TOTAL</v>
      </c>
      <c r="B33" s="243"/>
      <c r="C33" s="244">
        <v>16067.675911078186</v>
      </c>
      <c r="D33" s="759">
        <v>1689.8269405645508</v>
      </c>
      <c r="E33" s="759"/>
      <c r="F33" s="244">
        <v>1968.174898717074</v>
      </c>
      <c r="G33" s="244">
        <v>19725.677750359813</v>
      </c>
      <c r="H33" s="244"/>
      <c r="I33" s="244">
        <v>16044.73837761196</v>
      </c>
      <c r="J33" s="759">
        <v>1626.1451366135177</v>
      </c>
      <c r="K33" s="759"/>
      <c r="L33" s="244">
        <v>1925.9035914833507</v>
      </c>
      <c r="M33" s="244">
        <v>19596.78710570883</v>
      </c>
      <c r="N33" s="244"/>
      <c r="O33" s="245">
        <v>6.5771314428084704E-3</v>
      </c>
      <c r="P33" s="230"/>
      <c r="Q33" s="230"/>
      <c r="R33" s="238"/>
    </row>
    <row r="34" spans="1:18" ht="11.1" customHeight="1" x14ac:dyDescent="0.2">
      <c r="J34" s="740"/>
      <c r="K34" s="740"/>
    </row>
    <row r="35" spans="1:18" ht="24.95" customHeight="1" thickBot="1" x14ac:dyDescent="0.25">
      <c r="A35" s="252" t="s">
        <v>61</v>
      </c>
      <c r="B35" s="252"/>
      <c r="C35" s="252"/>
      <c r="D35" s="252"/>
      <c r="E35" s="252"/>
      <c r="F35" s="253"/>
      <c r="G35" s="253"/>
      <c r="H35" s="253"/>
      <c r="I35" s="253"/>
      <c r="J35" s="253"/>
      <c r="K35" s="253"/>
      <c r="L35" s="253"/>
      <c r="M35" s="253"/>
      <c r="N35" s="253"/>
      <c r="O35" s="253"/>
    </row>
    <row r="36" spans="1:18" ht="21" customHeight="1" x14ac:dyDescent="0.2">
      <c r="A36" s="254" t="s">
        <v>62</v>
      </c>
      <c r="C36" s="255" t="s">
        <v>42</v>
      </c>
      <c r="D36" s="255" t="s">
        <v>73</v>
      </c>
      <c r="E36" s="256" t="s">
        <v>70</v>
      </c>
    </row>
    <row r="37" spans="1:18" ht="15" customHeight="1" x14ac:dyDescent="0.2">
      <c r="A37" s="257" t="s">
        <v>162</v>
      </c>
      <c r="B37" s="258"/>
      <c r="C37" s="259">
        <v>84351.111834510011</v>
      </c>
      <c r="D37" s="259">
        <v>79850.157662330021</v>
      </c>
      <c r="E37" s="260">
        <v>5.6367505136478258E-2</v>
      </c>
    </row>
    <row r="38" spans="1:18" ht="15" customHeight="1" x14ac:dyDescent="0.2">
      <c r="A38" s="261" t="s">
        <v>163</v>
      </c>
      <c r="B38" s="258"/>
      <c r="C38" s="262">
        <v>15810.861153357651</v>
      </c>
      <c r="D38" s="262">
        <v>12792.54283444885</v>
      </c>
      <c r="E38" s="263">
        <v>0.23594357728322923</v>
      </c>
    </row>
    <row r="39" spans="1:18" ht="15" customHeight="1" x14ac:dyDescent="0.2">
      <c r="A39" s="257" t="s">
        <v>164</v>
      </c>
      <c r="B39" s="258"/>
      <c r="C39" s="259">
        <v>100161.97298786766</v>
      </c>
      <c r="D39" s="259">
        <v>92642.700496778867</v>
      </c>
      <c r="E39" s="260">
        <v>8.1164219639195734E-2</v>
      </c>
    </row>
    <row r="40" spans="1:18" ht="15" customHeight="1" x14ac:dyDescent="0.2">
      <c r="A40" s="257" t="s">
        <v>144</v>
      </c>
      <c r="B40" s="258"/>
      <c r="C40" s="259">
        <v>14579.806774769819</v>
      </c>
      <c r="D40" s="259">
        <v>14222.025790510837</v>
      </c>
      <c r="E40" s="260">
        <v>2.5156822911803323E-2</v>
      </c>
    </row>
    <row r="41" spans="1:18" ht="15" customHeight="1" x14ac:dyDescent="0.2">
      <c r="A41" s="257" t="s">
        <v>167</v>
      </c>
      <c r="B41" s="258"/>
      <c r="C41" s="259" t="s">
        <v>169</v>
      </c>
      <c r="D41" s="259">
        <v>4005.036601992063</v>
      </c>
      <c r="E41" s="260" t="s">
        <v>169</v>
      </c>
    </row>
    <row r="42" spans="1:18" ht="15" customHeight="1" x14ac:dyDescent="0.2">
      <c r="A42" s="257" t="s">
        <v>172</v>
      </c>
      <c r="B42" s="258"/>
      <c r="C42" s="259">
        <v>56522.72166554568</v>
      </c>
      <c r="D42" s="259">
        <v>58517.528229066033</v>
      </c>
      <c r="E42" s="260">
        <v>-3.4089043469363811E-2</v>
      </c>
    </row>
    <row r="43" spans="1:18" ht="15" customHeight="1" x14ac:dyDescent="0.2">
      <c r="A43" s="257" t="s">
        <v>165</v>
      </c>
      <c r="B43" s="258"/>
      <c r="C43" s="259">
        <v>9151.6606532383976</v>
      </c>
      <c r="D43" s="259">
        <v>13868.858601719921</v>
      </c>
      <c r="E43" s="260">
        <v>-0.34012877944379138</v>
      </c>
    </row>
    <row r="44" spans="1:18" ht="15" customHeight="1" x14ac:dyDescent="0.2">
      <c r="A44" s="257" t="s">
        <v>166</v>
      </c>
      <c r="B44" s="258"/>
      <c r="C44" s="259">
        <v>1925.4191070032612</v>
      </c>
      <c r="D44" s="259" t="s">
        <v>168</v>
      </c>
      <c r="E44" s="260" t="s">
        <v>168</v>
      </c>
    </row>
    <row r="45" spans="1:18" ht="15" customHeight="1" x14ac:dyDescent="0.2">
      <c r="A45" s="278" t="s">
        <v>11</v>
      </c>
      <c r="B45" s="258"/>
      <c r="C45" s="262">
        <v>82179.608200557152</v>
      </c>
      <c r="D45" s="262">
        <v>90613.449223288859</v>
      </c>
      <c r="E45" s="263">
        <v>-9.3074936392158691E-2</v>
      </c>
    </row>
    <row r="46" spans="1:18" ht="15" customHeight="1" thickBot="1" x14ac:dyDescent="0.25">
      <c r="A46" s="243" t="s">
        <v>55</v>
      </c>
      <c r="B46" s="243"/>
      <c r="C46" s="277">
        <v>182341.58118842481</v>
      </c>
      <c r="D46" s="277">
        <v>183256.14972006774</v>
      </c>
      <c r="E46" s="245">
        <v>-4.9906567012347747E-3</v>
      </c>
      <c r="F46" s="247"/>
    </row>
    <row r="48" spans="1:18" ht="15.75" customHeight="1" x14ac:dyDescent="0.2">
      <c r="A48" s="204" t="s">
        <v>74</v>
      </c>
    </row>
    <row r="49" spans="1:1" ht="15.75" customHeight="1" x14ac:dyDescent="0.2">
      <c r="A49" s="204" t="s">
        <v>75</v>
      </c>
    </row>
  </sheetData>
  <mergeCells count="31">
    <mergeCell ref="J34:K34"/>
    <mergeCell ref="D24:E24"/>
    <mergeCell ref="D33:E33"/>
    <mergeCell ref="J24:K24"/>
    <mergeCell ref="J33:K33"/>
    <mergeCell ref="D31:E31"/>
    <mergeCell ref="J31:K31"/>
    <mergeCell ref="D32:E32"/>
    <mergeCell ref="J32:K32"/>
    <mergeCell ref="D28:E28"/>
    <mergeCell ref="J28:K28"/>
    <mergeCell ref="D29:E29"/>
    <mergeCell ref="J29:K29"/>
    <mergeCell ref="D30:E30"/>
    <mergeCell ref="J30:K30"/>
    <mergeCell ref="D25:E25"/>
    <mergeCell ref="J25:K25"/>
    <mergeCell ref="D26:E26"/>
    <mergeCell ref="J26:K26"/>
    <mergeCell ref="D27:E27"/>
    <mergeCell ref="J27:K27"/>
    <mergeCell ref="C22:G22"/>
    <mergeCell ref="I22:M22"/>
    <mergeCell ref="D23:E23"/>
    <mergeCell ref="J23:K23"/>
    <mergeCell ref="A1:O1"/>
    <mergeCell ref="A2:O2"/>
    <mergeCell ref="A4:O4"/>
    <mergeCell ref="C5:G5"/>
    <mergeCell ref="I5:M5"/>
    <mergeCell ref="A21:O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29"/>
  <sheetViews>
    <sheetView showGridLines="0" workbookViewId="0"/>
  </sheetViews>
  <sheetFormatPr baseColWidth="10" defaultColWidth="11.42578125" defaultRowHeight="12.75" x14ac:dyDescent="0.2"/>
  <cols>
    <col min="1" max="2" width="11.42578125" style="162"/>
    <col min="3" max="3" width="26.5703125" style="162" customWidth="1"/>
    <col min="4" max="7" width="11.42578125" style="162"/>
    <col min="8" max="8" width="4.28515625" style="162" customWidth="1"/>
    <col min="9" max="9" width="16.140625" style="162" customWidth="1"/>
    <col min="10" max="16384" width="11.42578125" style="162"/>
  </cols>
  <sheetData>
    <row r="1" spans="3:12" x14ac:dyDescent="0.2">
      <c r="K1" s="709"/>
      <c r="L1" s="709"/>
    </row>
    <row r="3" spans="3:12" ht="24.95" customHeight="1" x14ac:dyDescent="0.2">
      <c r="C3" s="714" t="s">
        <v>92</v>
      </c>
      <c r="D3" s="714"/>
      <c r="E3" s="714"/>
      <c r="F3" s="714"/>
      <c r="G3" s="714"/>
      <c r="H3" s="714"/>
      <c r="I3" s="714"/>
    </row>
    <row r="4" spans="3:12" x14ac:dyDescent="0.2">
      <c r="C4" s="133"/>
      <c r="D4" s="129"/>
      <c r="E4" s="131"/>
      <c r="F4" s="131"/>
      <c r="G4" s="131"/>
      <c r="H4" s="131"/>
      <c r="I4" s="131"/>
    </row>
    <row r="5" spans="3:12" s="279" customFormat="1" ht="21" customHeight="1" x14ac:dyDescent="0.2">
      <c r="C5" s="134"/>
      <c r="D5" s="130"/>
      <c r="E5" s="717" t="s">
        <v>155</v>
      </c>
      <c r="F5" s="717"/>
      <c r="G5" s="717"/>
      <c r="H5" s="170"/>
      <c r="I5" s="620" t="s">
        <v>156</v>
      </c>
    </row>
    <row r="6" spans="3:12" x14ac:dyDescent="0.2">
      <c r="C6" s="171" t="s">
        <v>50</v>
      </c>
      <c r="D6" s="132"/>
      <c r="E6" s="420" t="s">
        <v>200</v>
      </c>
      <c r="F6" s="420" t="s">
        <v>201</v>
      </c>
      <c r="G6" s="561" t="s">
        <v>43</v>
      </c>
      <c r="H6" s="172"/>
      <c r="I6" s="422" t="s">
        <v>43</v>
      </c>
    </row>
    <row r="7" spans="3:12" ht="14.1" customHeight="1" x14ac:dyDescent="0.2">
      <c r="C7" s="675" t="s">
        <v>0</v>
      </c>
      <c r="D7" s="405"/>
      <c r="E7" s="419">
        <v>57357.397599880795</v>
      </c>
      <c r="F7" s="419">
        <v>51195.451157937263</v>
      </c>
      <c r="G7" s="562">
        <v>0.12036120988433163</v>
      </c>
      <c r="H7" s="408"/>
      <c r="I7" s="562">
        <v>0.21662939316191365</v>
      </c>
    </row>
    <row r="8" spans="3:12" ht="14.1" customHeight="1" x14ac:dyDescent="0.2">
      <c r="C8" s="416" t="s">
        <v>2</v>
      </c>
      <c r="D8" s="409"/>
      <c r="E8" s="419">
        <v>25458.179364309752</v>
      </c>
      <c r="F8" s="419">
        <v>22602.15638866193</v>
      </c>
      <c r="G8" s="562">
        <v>0.12636064128290458</v>
      </c>
      <c r="H8" s="408"/>
      <c r="I8" s="562">
        <v>0.21809421389093187</v>
      </c>
    </row>
    <row r="9" spans="3:12" ht="14.1" customHeight="1" x14ac:dyDescent="0.2">
      <c r="C9" s="416" t="s">
        <v>51</v>
      </c>
      <c r="D9" s="409"/>
      <c r="E9" s="419">
        <v>7724.2221202024002</v>
      </c>
      <c r="F9" s="419">
        <v>6843.5937727431347</v>
      </c>
      <c r="G9" s="562">
        <v>0.12867922566746404</v>
      </c>
      <c r="H9" s="408"/>
      <c r="I9" s="562">
        <v>0.20310597059709523</v>
      </c>
    </row>
    <row r="10" spans="3:12" ht="15.75" customHeight="1" thickBot="1" x14ac:dyDescent="0.25">
      <c r="C10" s="683" t="s">
        <v>216</v>
      </c>
      <c r="D10" s="677"/>
      <c r="E10" s="684">
        <v>10521.718005967907</v>
      </c>
      <c r="F10" s="685">
        <v>9827.3926494791085</v>
      </c>
      <c r="G10" s="686">
        <v>7.0652041823687561E-2</v>
      </c>
      <c r="H10" s="687"/>
      <c r="I10" s="688">
        <v>0.15172126442485601</v>
      </c>
    </row>
    <row r="11" spans="3:12" x14ac:dyDescent="0.2">
      <c r="E11" s="168"/>
      <c r="G11" s="168"/>
    </row>
    <row r="12" spans="3:12" ht="24.95" customHeight="1" x14ac:dyDescent="0.2">
      <c r="C12" s="714" t="s">
        <v>69</v>
      </c>
      <c r="D12" s="714"/>
      <c r="E12" s="714"/>
      <c r="F12" s="714"/>
      <c r="G12" s="714"/>
      <c r="H12" s="714"/>
      <c r="I12" s="714"/>
    </row>
    <row r="13" spans="3:12" x14ac:dyDescent="0.2">
      <c r="C13" s="133"/>
      <c r="D13" s="129"/>
      <c r="E13" s="131"/>
      <c r="F13" s="131"/>
      <c r="G13" s="131"/>
      <c r="H13" s="131"/>
      <c r="I13" s="131"/>
    </row>
    <row r="14" spans="3:12" s="279" customFormat="1" ht="21" customHeight="1" x14ac:dyDescent="0.2">
      <c r="C14" s="134"/>
      <c r="D14" s="130"/>
      <c r="E14" s="717" t="s">
        <v>155</v>
      </c>
      <c r="F14" s="717"/>
      <c r="G14" s="717"/>
      <c r="H14" s="170"/>
      <c r="I14" s="620" t="s">
        <v>156</v>
      </c>
    </row>
    <row r="15" spans="3:12" x14ac:dyDescent="0.2">
      <c r="C15" s="171" t="s">
        <v>50</v>
      </c>
      <c r="D15" s="132"/>
      <c r="E15" s="420" t="s">
        <v>200</v>
      </c>
      <c r="F15" s="420" t="s">
        <v>201</v>
      </c>
      <c r="G15" s="421" t="s">
        <v>43</v>
      </c>
      <c r="H15" s="172"/>
      <c r="I15" s="422" t="s">
        <v>43</v>
      </c>
    </row>
    <row r="16" spans="3:12" ht="14.1" customHeight="1" x14ac:dyDescent="0.2">
      <c r="C16" s="675" t="s">
        <v>0</v>
      </c>
      <c r="D16" s="405"/>
      <c r="E16" s="419">
        <v>33617.462806043121</v>
      </c>
      <c r="F16" s="406">
        <v>28934.917286451073</v>
      </c>
      <c r="G16" s="407">
        <v>0.16183027147565676</v>
      </c>
      <c r="H16" s="408"/>
      <c r="I16" s="423">
        <v>0.17905550899440237</v>
      </c>
    </row>
    <row r="17" spans="3:9" ht="14.1" customHeight="1" x14ac:dyDescent="0.2">
      <c r="C17" s="416" t="s">
        <v>2</v>
      </c>
      <c r="D17" s="409"/>
      <c r="E17" s="415">
        <v>15918.71768827111</v>
      </c>
      <c r="F17" s="411">
        <v>14006.818721884822</v>
      </c>
      <c r="G17" s="414">
        <v>0.13649773045174496</v>
      </c>
      <c r="H17" s="410"/>
      <c r="I17" s="412">
        <v>0.15181587925603601</v>
      </c>
    </row>
    <row r="18" spans="3:9" ht="14.1" customHeight="1" x14ac:dyDescent="0.2">
      <c r="C18" s="416" t="s">
        <v>51</v>
      </c>
      <c r="D18" s="409"/>
      <c r="E18" s="406">
        <v>5011.0595470827802</v>
      </c>
      <c r="F18" s="417">
        <v>4949.7904217816913</v>
      </c>
      <c r="G18" s="418">
        <v>1.2378125148788666E-2</v>
      </c>
      <c r="H18" s="410"/>
      <c r="I18" s="413">
        <v>2.4618472181630047E-2</v>
      </c>
    </row>
    <row r="19" spans="3:9" s="279" customFormat="1" ht="14.1" customHeight="1" thickBot="1" x14ac:dyDescent="0.25">
      <c r="C19" s="683" t="s">
        <v>216</v>
      </c>
      <c r="D19" s="677"/>
      <c r="E19" s="678">
        <v>6706.0673365072607</v>
      </c>
      <c r="F19" s="679">
        <v>6722.4262877398924</v>
      </c>
      <c r="G19" s="680">
        <v>-2.4334891202104636E-3</v>
      </c>
      <c r="H19" s="681"/>
      <c r="I19" s="682">
        <v>1.0970881208287153E-2</v>
      </c>
    </row>
    <row r="21" spans="3:9" ht="24.95" customHeight="1" x14ac:dyDescent="0.2">
      <c r="C21" s="714" t="s">
        <v>112</v>
      </c>
      <c r="D21" s="714"/>
      <c r="E21" s="714"/>
      <c r="F21" s="714"/>
      <c r="G21" s="714"/>
      <c r="H21" s="714"/>
      <c r="I21" s="714"/>
    </row>
    <row r="22" spans="3:9" x14ac:dyDescent="0.2">
      <c r="C22" s="133"/>
      <c r="D22" s="129"/>
      <c r="E22" s="131"/>
      <c r="F22" s="131"/>
      <c r="G22" s="131"/>
      <c r="H22" s="131"/>
      <c r="I22" s="131"/>
    </row>
    <row r="23" spans="3:9" s="279" customFormat="1" ht="21" customHeight="1" x14ac:dyDescent="0.2">
      <c r="C23" s="134"/>
      <c r="D23" s="130"/>
      <c r="E23" s="717" t="s">
        <v>155</v>
      </c>
      <c r="F23" s="717"/>
      <c r="G23" s="717"/>
      <c r="H23" s="170"/>
      <c r="I23" s="620" t="s">
        <v>156</v>
      </c>
    </row>
    <row r="24" spans="3:9" x14ac:dyDescent="0.2">
      <c r="C24" s="171" t="s">
        <v>50</v>
      </c>
      <c r="D24" s="132"/>
      <c r="E24" s="420" t="s">
        <v>200</v>
      </c>
      <c r="F24" s="420" t="s">
        <v>201</v>
      </c>
      <c r="G24" s="421" t="s">
        <v>43</v>
      </c>
      <c r="H24" s="172"/>
      <c r="I24" s="422" t="s">
        <v>43</v>
      </c>
    </row>
    <row r="25" spans="3:9" ht="14.1" customHeight="1" x14ac:dyDescent="0.2">
      <c r="C25" s="675" t="s">
        <v>0</v>
      </c>
      <c r="D25" s="405"/>
      <c r="E25" s="419">
        <v>23739.93479383767</v>
      </c>
      <c r="F25" s="406">
        <v>22260.533871486197</v>
      </c>
      <c r="G25" s="407">
        <v>6.6458465501874509E-2</v>
      </c>
      <c r="H25" s="408"/>
      <c r="I25" s="423">
        <v>0.2745950798832395</v>
      </c>
    </row>
    <row r="26" spans="3:9" ht="14.1" customHeight="1" x14ac:dyDescent="0.2">
      <c r="C26" s="416" t="s">
        <v>2</v>
      </c>
      <c r="D26" s="409"/>
      <c r="E26" s="415">
        <v>9539.4616760386398</v>
      </c>
      <c r="F26" s="411">
        <v>8595.3376667771081</v>
      </c>
      <c r="G26" s="414">
        <v>0.10984141006010506</v>
      </c>
      <c r="H26" s="410"/>
      <c r="I26" s="412">
        <v>0.34838470263830557</v>
      </c>
    </row>
    <row r="27" spans="3:9" ht="14.1" customHeight="1" x14ac:dyDescent="0.2">
      <c r="C27" s="416" t="s">
        <v>51</v>
      </c>
      <c r="D27" s="409"/>
      <c r="E27" s="406">
        <v>2713.1625731196186</v>
      </c>
      <c r="F27" s="417">
        <v>1893.8033509614434</v>
      </c>
      <c r="G27" s="418">
        <v>0.43265274704588741</v>
      </c>
      <c r="H27" s="410"/>
      <c r="I27" s="413">
        <v>0.77715479988520397</v>
      </c>
    </row>
    <row r="28" spans="3:9" s="279" customFormat="1" ht="14.1" customHeight="1" thickBot="1" x14ac:dyDescent="0.25">
      <c r="C28" s="676" t="s">
        <v>216</v>
      </c>
      <c r="D28" s="677"/>
      <c r="E28" s="678">
        <v>3815.6506694606464</v>
      </c>
      <c r="F28" s="679">
        <v>3104.9663617392143</v>
      </c>
      <c r="G28" s="680">
        <v>0.22888631467277798</v>
      </c>
      <c r="H28" s="681"/>
      <c r="I28" s="682">
        <v>0.52742251372044469</v>
      </c>
    </row>
    <row r="29" spans="3:9" x14ac:dyDescent="0.2">
      <c r="C29" s="404"/>
    </row>
  </sheetData>
  <mergeCells count="6">
    <mergeCell ref="E23:G23"/>
    <mergeCell ref="C12:I12"/>
    <mergeCell ref="E14:G14"/>
    <mergeCell ref="C21:I21"/>
    <mergeCell ref="C3:I3"/>
    <mergeCell ref="E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6"/>
  <sheetViews>
    <sheetView showGridLines="0" zoomScale="80" zoomScaleNormal="80" zoomScaleSheetLayoutView="130" workbookViewId="0"/>
  </sheetViews>
  <sheetFormatPr baseColWidth="10" defaultColWidth="9.85546875" defaultRowHeight="15.75" x14ac:dyDescent="0.2"/>
  <cols>
    <col min="1" max="1" width="9.85546875" style="174"/>
    <col min="2" max="2" width="41.7109375" style="173" customWidth="1"/>
    <col min="3" max="3" width="2.42578125" style="308" customWidth="1"/>
    <col min="4" max="4" width="13.140625" style="309" customWidth="1"/>
    <col min="5" max="5" width="17.140625" style="309" customWidth="1"/>
    <col min="6" max="6" width="10.7109375" style="309" customWidth="1"/>
    <col min="7" max="7" width="3.5703125" style="302" customWidth="1"/>
    <col min="8" max="8" width="44" style="308" customWidth="1"/>
    <col min="9" max="9" width="2.42578125" style="174" customWidth="1"/>
    <col min="10" max="10" width="11.7109375" style="173" bestFit="1" customWidth="1"/>
    <col min="11" max="11" width="11.7109375" style="174" bestFit="1" customWidth="1"/>
    <col min="12" max="12" width="10" style="173" bestFit="1" customWidth="1"/>
    <col min="13" max="16384" width="9.85546875" style="173"/>
  </cols>
  <sheetData>
    <row r="2" spans="2:19" ht="15" customHeight="1" x14ac:dyDescent="0.2">
      <c r="B2" s="714" t="s">
        <v>77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</row>
    <row r="3" spans="2:19" ht="15" customHeight="1" x14ac:dyDescent="0.2">
      <c r="B3" s="714" t="s">
        <v>76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</row>
    <row r="4" spans="2:19" ht="13.5" customHeight="1" x14ac:dyDescent="0.2">
      <c r="B4" s="720" t="s">
        <v>9</v>
      </c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296"/>
      <c r="N4" s="296"/>
      <c r="O4" s="296"/>
      <c r="P4" s="296"/>
      <c r="Q4" s="296"/>
      <c r="R4" s="296"/>
      <c r="S4" s="296"/>
    </row>
    <row r="5" spans="2:19" ht="11.1" customHeight="1" x14ac:dyDescent="0.2">
      <c r="B5" s="174"/>
      <c r="C5" s="297"/>
      <c r="D5" s="298"/>
      <c r="E5" s="298"/>
      <c r="F5" s="298"/>
      <c r="G5" s="299"/>
      <c r="H5" s="300"/>
      <c r="J5" s="174"/>
    </row>
    <row r="6" spans="2:19" ht="35.1" customHeight="1" x14ac:dyDescent="0.2">
      <c r="B6" s="624" t="s">
        <v>78</v>
      </c>
      <c r="C6" s="301"/>
      <c r="D6" s="424" t="s">
        <v>202</v>
      </c>
      <c r="E6" s="424" t="s">
        <v>203</v>
      </c>
      <c r="F6" s="424" t="s">
        <v>15</v>
      </c>
      <c r="H6" s="625" t="s">
        <v>79</v>
      </c>
      <c r="I6" s="303"/>
      <c r="J6" s="424" t="s">
        <v>202</v>
      </c>
      <c r="K6" s="424" t="s">
        <v>203</v>
      </c>
      <c r="L6" s="424" t="s">
        <v>15</v>
      </c>
    </row>
    <row r="7" spans="2:19" ht="30.75" customHeight="1" thickBot="1" x14ac:dyDescent="0.25">
      <c r="B7" s="457" t="s">
        <v>146</v>
      </c>
      <c r="D7" s="458"/>
      <c r="E7" s="458"/>
      <c r="F7" s="458"/>
      <c r="H7" s="457" t="s">
        <v>148</v>
      </c>
      <c r="J7" s="459"/>
      <c r="K7" s="459"/>
      <c r="L7" s="459"/>
    </row>
    <row r="8" spans="2:19" ht="20.100000000000001" customHeight="1" thickTop="1" x14ac:dyDescent="0.25">
      <c r="B8" s="721" t="s">
        <v>173</v>
      </c>
      <c r="H8" s="450" t="s">
        <v>185</v>
      </c>
      <c r="I8" s="306"/>
      <c r="J8" s="340">
        <v>7901.1623844406022</v>
      </c>
      <c r="K8" s="340">
        <v>8523.8581993967164</v>
      </c>
      <c r="L8" s="451">
        <v>-7.3053281787370139E-2</v>
      </c>
    </row>
    <row r="9" spans="2:19" ht="20.100000000000001" customHeight="1" x14ac:dyDescent="0.25">
      <c r="B9" s="722"/>
      <c r="C9" s="304"/>
      <c r="D9" s="340">
        <v>41147.227882543571</v>
      </c>
      <c r="E9" s="340">
        <v>40277.075216526406</v>
      </c>
      <c r="F9" s="305">
        <v>2.1604167168030264E-2</v>
      </c>
      <c r="H9" s="452" t="s">
        <v>186</v>
      </c>
      <c r="I9" s="306"/>
      <c r="J9" s="432">
        <v>24759.390483734893</v>
      </c>
      <c r="K9" s="432">
        <v>26834.058083427044</v>
      </c>
      <c r="L9" s="438">
        <v>-7.7314716739526057E-2</v>
      </c>
    </row>
    <row r="10" spans="2:19" ht="19.899999999999999" customHeight="1" x14ac:dyDescent="0.25">
      <c r="B10" s="440" t="s">
        <v>174</v>
      </c>
      <c r="C10" s="306"/>
      <c r="D10" s="432">
        <v>14024.350449393398</v>
      </c>
      <c r="E10" s="432">
        <v>16317.553641226645</v>
      </c>
      <c r="F10" s="433">
        <v>-0.140535967722479</v>
      </c>
      <c r="H10" s="452" t="s">
        <v>187</v>
      </c>
      <c r="I10" s="306"/>
      <c r="J10" s="437">
        <v>520.41889319671736</v>
      </c>
      <c r="K10" s="437">
        <v>471.8246371052536</v>
      </c>
      <c r="L10" s="438">
        <v>0.10299219724853725</v>
      </c>
    </row>
    <row r="11" spans="2:19" ht="20.100000000000001" customHeight="1" x14ac:dyDescent="0.25">
      <c r="B11" s="440" t="s">
        <v>175</v>
      </c>
      <c r="C11" s="306"/>
      <c r="D11" s="437">
        <v>13842.479182336912</v>
      </c>
      <c r="E11" s="437">
        <v>11887.828150390855</v>
      </c>
      <c r="F11" s="433">
        <v>0.16442457000707833</v>
      </c>
      <c r="H11" s="364" t="s">
        <v>188</v>
      </c>
      <c r="I11" s="306"/>
      <c r="J11" s="428">
        <v>35666.902172444701</v>
      </c>
      <c r="K11" s="428">
        <v>22129.033528075215</v>
      </c>
      <c r="L11" s="371">
        <v>0.61176953919808219</v>
      </c>
    </row>
    <row r="12" spans="2:19" ht="20.100000000000001" customHeight="1" x14ac:dyDescent="0.25">
      <c r="B12" s="307" t="s">
        <v>176</v>
      </c>
      <c r="C12" s="306"/>
      <c r="D12" s="428">
        <v>9810.6498584726523</v>
      </c>
      <c r="E12" s="428">
        <v>10729.008851466861</v>
      </c>
      <c r="F12" s="443">
        <v>-8.5595883618704516E-2</v>
      </c>
      <c r="H12" s="446" t="s">
        <v>189</v>
      </c>
      <c r="I12" s="306"/>
      <c r="J12" s="428">
        <v>68847.873933816911</v>
      </c>
      <c r="K12" s="428">
        <v>57958.774448004231</v>
      </c>
      <c r="L12" s="426">
        <v>0.18787663454791415</v>
      </c>
    </row>
    <row r="13" spans="2:19" ht="20.100000000000001" customHeight="1" x14ac:dyDescent="0.25">
      <c r="B13" s="441" t="s">
        <v>177</v>
      </c>
      <c r="C13" s="306"/>
      <c r="D13" s="428">
        <v>78824.707372746532</v>
      </c>
      <c r="E13" s="428">
        <v>79211.465859610762</v>
      </c>
      <c r="F13" s="442">
        <v>-4.8826073683536642E-3</v>
      </c>
      <c r="H13" s="453" t="s">
        <v>150</v>
      </c>
      <c r="I13" s="280"/>
      <c r="J13" s="432">
        <v>0</v>
      </c>
      <c r="K13" s="432">
        <v>0</v>
      </c>
      <c r="L13" s="454"/>
    </row>
    <row r="14" spans="2:19" ht="19.899999999999999" customHeight="1" x14ac:dyDescent="0.25">
      <c r="B14" s="439" t="s">
        <v>149</v>
      </c>
      <c r="C14" s="306"/>
      <c r="D14" s="432">
        <v>0</v>
      </c>
      <c r="E14" s="432">
        <v>0</v>
      </c>
      <c r="F14" s="371"/>
      <c r="H14" s="452" t="s">
        <v>190</v>
      </c>
      <c r="I14" s="306"/>
      <c r="J14" s="437">
        <v>67850.821406962859</v>
      </c>
      <c r="K14" s="437">
        <v>70145.552469719798</v>
      </c>
      <c r="L14" s="438">
        <v>-3.2713849730494626E-2</v>
      </c>
    </row>
    <row r="15" spans="2:19" ht="19.5" customHeight="1" x14ac:dyDescent="0.25">
      <c r="B15" s="440" t="s">
        <v>178</v>
      </c>
      <c r="C15" s="306"/>
      <c r="D15" s="437">
        <v>124013.6749899476</v>
      </c>
      <c r="E15" s="437">
        <v>125292.9536789116</v>
      </c>
      <c r="F15" s="438">
        <v>-1.0210300351306323E-2</v>
      </c>
      <c r="H15" s="450" t="s">
        <v>191</v>
      </c>
      <c r="I15" s="306"/>
      <c r="J15" s="341">
        <v>1698.72401199665</v>
      </c>
      <c r="K15" s="341">
        <v>1663.2731067225327</v>
      </c>
      <c r="L15" s="438">
        <v>2.1313941246830614E-2</v>
      </c>
    </row>
    <row r="16" spans="2:19" ht="19.5" customHeight="1" x14ac:dyDescent="0.25">
      <c r="B16" s="307" t="s">
        <v>179</v>
      </c>
      <c r="C16" s="306"/>
      <c r="D16" s="341">
        <v>-54093.006193402289</v>
      </c>
      <c r="E16" s="341">
        <v>-54088.098452343358</v>
      </c>
      <c r="F16" s="371">
        <v>9.0736062079432855E-5</v>
      </c>
      <c r="H16" s="364" t="s">
        <v>192</v>
      </c>
      <c r="I16" s="306"/>
      <c r="J16" s="427">
        <v>15916.671932795698</v>
      </c>
      <c r="K16" s="427">
        <v>16351.377656515893</v>
      </c>
      <c r="L16" s="371">
        <v>-2.6585265954454207E-2</v>
      </c>
    </row>
    <row r="17" spans="1:12" ht="18" customHeight="1" x14ac:dyDescent="0.25">
      <c r="B17" s="425" t="s">
        <v>180</v>
      </c>
      <c r="C17" s="306"/>
      <c r="D17" s="427">
        <v>69920.668796545302</v>
      </c>
      <c r="E17" s="427">
        <v>71204.855226568237</v>
      </c>
      <c r="F17" s="426">
        <v>-1.8035096426174291E-2</v>
      </c>
      <c r="H17" s="447" t="s">
        <v>193</v>
      </c>
      <c r="I17" s="306"/>
      <c r="J17" s="432">
        <v>154314.09128557213</v>
      </c>
      <c r="K17" s="432">
        <v>146118.97768096247</v>
      </c>
      <c r="L17" s="426">
        <v>5.6085210385901751E-2</v>
      </c>
    </row>
    <row r="18" spans="1:12" ht="20.100000000000001" customHeight="1" x14ac:dyDescent="0.25">
      <c r="B18" s="444" t="s">
        <v>181</v>
      </c>
      <c r="C18" s="306"/>
      <c r="D18" s="432">
        <v>2125.6810473238024</v>
      </c>
      <c r="E18" s="432">
        <v>2069.0524394666527</v>
      </c>
      <c r="F18" s="433">
        <v>2.7369343945553792E-2</v>
      </c>
      <c r="H18" s="455" t="s">
        <v>114</v>
      </c>
      <c r="I18" s="306"/>
      <c r="J18" s="432">
        <v>0</v>
      </c>
      <c r="K18" s="432">
        <v>0</v>
      </c>
      <c r="L18" s="456"/>
    </row>
    <row r="19" spans="1:12" ht="20.100000000000001" customHeight="1" x14ac:dyDescent="0.25">
      <c r="B19" s="440" t="s">
        <v>182</v>
      </c>
      <c r="C19" s="306"/>
      <c r="D19" s="432">
        <v>8545.3400603881546</v>
      </c>
      <c r="E19" s="432">
        <v>8452.0632934119203</v>
      </c>
      <c r="F19" s="433">
        <v>1.1035975919506003E-2</v>
      </c>
      <c r="H19" s="452" t="s">
        <v>110</v>
      </c>
      <c r="I19" s="306"/>
      <c r="J19" s="437">
        <v>6425.9599144880185</v>
      </c>
      <c r="K19" s="437">
        <v>6491.0659875978081</v>
      </c>
      <c r="L19" s="438">
        <v>-1.003010495258938E-2</v>
      </c>
    </row>
    <row r="20" spans="1:12" ht="20.100000000000001" customHeight="1" x14ac:dyDescent="0.25">
      <c r="B20" s="307" t="s">
        <v>147</v>
      </c>
      <c r="C20" s="306"/>
      <c r="D20" s="437">
        <v>101360.3106982965</v>
      </c>
      <c r="E20" s="437">
        <v>103121.67263050584</v>
      </c>
      <c r="F20" s="438">
        <v>-1.7080424388774773E-2</v>
      </c>
      <c r="H20" s="364" t="s">
        <v>194</v>
      </c>
      <c r="I20" s="306"/>
      <c r="J20" s="341">
        <v>114472.78379395101</v>
      </c>
      <c r="K20" s="341">
        <v>125384.4822869051</v>
      </c>
      <c r="L20" s="371">
        <v>-8.7025908580823597E-2</v>
      </c>
    </row>
    <row r="21" spans="1:12" ht="20.100000000000001" customHeight="1" x14ac:dyDescent="0.25">
      <c r="B21" s="445" t="s">
        <v>183</v>
      </c>
      <c r="C21" s="306"/>
      <c r="D21" s="341">
        <v>14436.127394326322</v>
      </c>
      <c r="E21" s="341">
        <v>13935.687100405945</v>
      </c>
      <c r="F21" s="371">
        <v>3.5910701088129215E-2</v>
      </c>
      <c r="H21" s="448" t="s">
        <v>195</v>
      </c>
      <c r="I21" s="306"/>
      <c r="J21" s="435">
        <v>120898.74370843903</v>
      </c>
      <c r="K21" s="435">
        <v>131875.54827450291</v>
      </c>
      <c r="L21" s="426">
        <v>-8.3236086671771292E-2</v>
      </c>
    </row>
    <row r="22" spans="1:12" ht="20.100000000000001" customHeight="1" thickBot="1" x14ac:dyDescent="0.3">
      <c r="B22" s="434" t="s">
        <v>184</v>
      </c>
      <c r="C22" s="306"/>
      <c r="D22" s="435">
        <v>275212.83536962664</v>
      </c>
      <c r="E22" s="435">
        <v>277994.79654996935</v>
      </c>
      <c r="F22" s="436">
        <v>-1.0007241915561016E-2</v>
      </c>
      <c r="H22" s="449" t="s">
        <v>196</v>
      </c>
      <c r="I22" s="306"/>
      <c r="J22" s="435">
        <v>275212.83499401115</v>
      </c>
      <c r="K22" s="435">
        <v>277994.52595546539</v>
      </c>
      <c r="L22" s="436">
        <v>-1.0006279626886827E-2</v>
      </c>
    </row>
    <row r="23" spans="1:12" ht="20.100000000000001" customHeight="1" x14ac:dyDescent="0.2">
      <c r="B23" s="429"/>
      <c r="D23" s="430"/>
      <c r="E23" s="430"/>
      <c r="F23" s="430"/>
      <c r="H23" s="431"/>
      <c r="J23" s="429"/>
      <c r="K23" s="429"/>
      <c r="L23" s="429"/>
    </row>
    <row r="24" spans="1:12" s="367" customFormat="1" ht="25.5" customHeight="1" x14ac:dyDescent="0.25">
      <c r="A24" s="350"/>
      <c r="C24" s="368"/>
      <c r="D24" s="369"/>
      <c r="E24" s="369"/>
      <c r="F24" s="369"/>
      <c r="G24" s="337"/>
      <c r="H24" s="370"/>
      <c r="I24" s="304"/>
      <c r="J24" s="365"/>
      <c r="K24" s="365"/>
      <c r="L24" s="366"/>
    </row>
    <row r="25" spans="1:12" ht="20.100000000000001" customHeight="1" x14ac:dyDescent="0.2">
      <c r="B25" s="310"/>
      <c r="C25" s="311"/>
      <c r="D25" s="718" t="s">
        <v>204</v>
      </c>
      <c r="E25" s="718"/>
      <c r="F25" s="718"/>
      <c r="G25" s="312"/>
      <c r="H25" s="313"/>
      <c r="I25" s="314"/>
      <c r="J25" s="174"/>
    </row>
    <row r="26" spans="1:12" ht="35.1" customHeight="1" thickBot="1" x14ac:dyDescent="0.3">
      <c r="B26" s="624" t="s">
        <v>80</v>
      </c>
      <c r="C26" s="301"/>
      <c r="D26" s="460" t="s">
        <v>127</v>
      </c>
      <c r="E26" s="461" t="s">
        <v>128</v>
      </c>
      <c r="F26" s="461" t="s">
        <v>59</v>
      </c>
      <c r="G26" s="315"/>
      <c r="H26" s="719" t="s">
        <v>41</v>
      </c>
      <c r="I26" s="719"/>
      <c r="J26" s="719"/>
      <c r="K26" s="719"/>
      <c r="L26" s="719"/>
    </row>
    <row r="27" spans="1:12" ht="20.100000000000001" customHeight="1" thickTop="1" x14ac:dyDescent="0.2">
      <c r="B27" s="465" t="s">
        <v>40</v>
      </c>
      <c r="C27" s="466"/>
      <c r="D27" s="467"/>
      <c r="E27" s="468"/>
      <c r="F27" s="469"/>
      <c r="G27" s="317"/>
      <c r="H27" s="318"/>
      <c r="I27" s="319"/>
    </row>
    <row r="28" spans="1:12" ht="20.100000000000001" customHeight="1" x14ac:dyDescent="0.25">
      <c r="B28" s="462" t="s">
        <v>37</v>
      </c>
      <c r="C28" s="466"/>
      <c r="D28" s="464">
        <v>0.63624190728718222</v>
      </c>
      <c r="E28" s="464">
        <v>7.2976974084099089E-2</v>
      </c>
      <c r="F28" s="322">
        <v>8.3548808693821502E-2</v>
      </c>
      <c r="G28" s="317"/>
      <c r="H28" s="318"/>
      <c r="I28" s="320"/>
    </row>
    <row r="29" spans="1:12" ht="20.100000000000001" customHeight="1" x14ac:dyDescent="0.25">
      <c r="B29" s="462" t="s">
        <v>34</v>
      </c>
      <c r="C29" s="466"/>
      <c r="D29" s="464">
        <v>0.17172301594861605</v>
      </c>
      <c r="E29" s="463">
        <v>0.35608685240733862</v>
      </c>
      <c r="F29" s="464">
        <v>4.411728498400537E-2</v>
      </c>
      <c r="G29" s="317"/>
      <c r="H29" s="318"/>
      <c r="I29" s="320"/>
    </row>
    <row r="30" spans="1:12" ht="20.100000000000001" customHeight="1" x14ac:dyDescent="0.25">
      <c r="B30" s="462" t="s">
        <v>38</v>
      </c>
      <c r="C30" s="466"/>
      <c r="D30" s="463">
        <v>1.0618577675353213E-2</v>
      </c>
      <c r="E30" s="463">
        <v>0</v>
      </c>
      <c r="F30" s="463">
        <v>6.263743150684932E-2</v>
      </c>
      <c r="G30" s="317"/>
      <c r="H30" s="318"/>
      <c r="I30" s="320"/>
    </row>
    <row r="31" spans="1:12" ht="20.100000000000001" customHeight="1" x14ac:dyDescent="0.25">
      <c r="B31" s="462" t="s">
        <v>39</v>
      </c>
      <c r="C31" s="466"/>
      <c r="D31" s="322">
        <v>0.17669463274341332</v>
      </c>
      <c r="E31" s="322">
        <v>0.67292274916657391</v>
      </c>
      <c r="F31" s="463">
        <v>0.12453423639179098</v>
      </c>
      <c r="G31" s="317"/>
      <c r="H31" s="318"/>
      <c r="I31" s="320"/>
    </row>
    <row r="32" spans="1:12" ht="20.100000000000001" customHeight="1" x14ac:dyDescent="0.25">
      <c r="B32" s="462" t="s">
        <v>36</v>
      </c>
      <c r="C32" s="466"/>
      <c r="D32" s="464">
        <v>4.7218663454351908E-3</v>
      </c>
      <c r="E32" s="464">
        <v>0</v>
      </c>
      <c r="F32" s="463">
        <v>6.3100000000000003E-2</v>
      </c>
      <c r="G32" s="317"/>
      <c r="H32" s="318"/>
      <c r="I32" s="320"/>
    </row>
    <row r="33" spans="1:11" ht="20.100000000000001" customHeight="1" thickBot="1" x14ac:dyDescent="0.3">
      <c r="B33" s="694" t="s">
        <v>60</v>
      </c>
      <c r="C33" s="466"/>
      <c r="D33" s="695">
        <v>1</v>
      </c>
      <c r="E33" s="696">
        <v>0.24982061677565659</v>
      </c>
      <c r="F33" s="697">
        <v>8.370080798931287E-2</v>
      </c>
      <c r="G33" s="317"/>
      <c r="H33" s="318"/>
      <c r="I33" s="320"/>
    </row>
    <row r="34" spans="1:11" ht="20.100000000000001" customHeight="1" x14ac:dyDescent="0.2">
      <c r="G34" s="317"/>
      <c r="H34" s="318"/>
      <c r="I34" s="323"/>
    </row>
    <row r="35" spans="1:11" ht="18" customHeight="1" x14ac:dyDescent="0.2">
      <c r="B35" s="324" t="s">
        <v>129</v>
      </c>
      <c r="C35" s="318"/>
      <c r="D35" s="317"/>
      <c r="E35" s="317"/>
      <c r="F35" s="317"/>
      <c r="G35" s="317"/>
      <c r="H35" s="318"/>
      <c r="I35" s="323"/>
    </row>
    <row r="36" spans="1:11" ht="18" customHeight="1" x14ac:dyDescent="0.2">
      <c r="B36" s="324" t="s">
        <v>130</v>
      </c>
      <c r="C36" s="318"/>
      <c r="D36" s="317"/>
      <c r="E36" s="317"/>
      <c r="F36" s="317"/>
      <c r="G36" s="317"/>
      <c r="H36" s="318"/>
      <c r="I36" s="323"/>
    </row>
    <row r="37" spans="1:11" ht="11.1" customHeight="1" x14ac:dyDescent="0.2">
      <c r="B37" s="323"/>
      <c r="C37" s="318"/>
      <c r="D37" s="325"/>
      <c r="E37" s="325"/>
      <c r="F37" s="325"/>
      <c r="G37" s="326"/>
      <c r="H37" s="327"/>
      <c r="I37" s="328"/>
    </row>
    <row r="38" spans="1:11" ht="11.1" customHeight="1" x14ac:dyDescent="0.2">
      <c r="D38" s="298"/>
      <c r="G38" s="309"/>
      <c r="I38" s="173"/>
    </row>
    <row r="39" spans="1:11" ht="35.1" customHeight="1" thickBot="1" x14ac:dyDescent="0.25">
      <c r="B39" s="626" t="s">
        <v>140</v>
      </c>
      <c r="C39" s="329"/>
      <c r="D39" s="471" t="s">
        <v>200</v>
      </c>
      <c r="E39" s="471" t="s">
        <v>205</v>
      </c>
      <c r="F39" s="470" t="s">
        <v>43</v>
      </c>
      <c r="G39" s="309"/>
      <c r="I39" s="173"/>
    </row>
    <row r="40" spans="1:11" ht="20.25" customHeight="1" x14ac:dyDescent="0.25">
      <c r="B40" s="321" t="s">
        <v>131</v>
      </c>
      <c r="C40" s="473"/>
      <c r="D40" s="474">
        <v>35245.732001598903</v>
      </c>
      <c r="E40" s="475">
        <v>38104.331723895812</v>
      </c>
      <c r="F40" s="476">
        <v>-7.502033477480563E-2</v>
      </c>
      <c r="G40" s="309"/>
      <c r="I40" s="173"/>
    </row>
    <row r="41" spans="1:11" ht="32.25" customHeight="1" x14ac:dyDescent="0.25">
      <c r="B41" s="472" t="s">
        <v>222</v>
      </c>
      <c r="C41" s="321"/>
      <c r="D41" s="477">
        <v>0.80662835044248082</v>
      </c>
      <c r="E41" s="478">
        <v>0.89308469814814218</v>
      </c>
      <c r="F41" s="479"/>
      <c r="G41" s="309"/>
      <c r="I41" s="173"/>
    </row>
    <row r="42" spans="1:11" ht="35.25" customHeight="1" x14ac:dyDescent="0.25">
      <c r="B42" s="321" t="s">
        <v>221</v>
      </c>
      <c r="C42" s="473"/>
      <c r="D42" s="477">
        <v>12.079309815878712</v>
      </c>
      <c r="E42" s="478">
        <v>10.340063149174782</v>
      </c>
      <c r="F42" s="480"/>
      <c r="G42" s="309"/>
      <c r="I42" s="173"/>
    </row>
    <row r="43" spans="1:11" s="281" customFormat="1" ht="20.25" customHeight="1" thickBot="1" x14ac:dyDescent="0.3">
      <c r="A43" s="280"/>
      <c r="B43" s="571" t="s">
        <v>132</v>
      </c>
      <c r="C43" s="572"/>
      <c r="D43" s="573">
        <v>0.40133593815216756</v>
      </c>
      <c r="E43" s="573">
        <v>0.38941185044189625</v>
      </c>
      <c r="F43" s="571"/>
      <c r="G43" s="331"/>
      <c r="H43" s="332"/>
      <c r="K43" s="280"/>
    </row>
    <row r="44" spans="1:11" ht="18" customHeight="1" x14ac:dyDescent="0.2">
      <c r="B44" s="324" t="s">
        <v>133</v>
      </c>
      <c r="C44" s="330"/>
      <c r="D44" s="333"/>
      <c r="E44" s="333"/>
      <c r="F44" s="330"/>
      <c r="G44" s="309"/>
      <c r="I44" s="173"/>
    </row>
    <row r="45" spans="1:11" ht="18" customHeight="1" x14ac:dyDescent="0.2">
      <c r="B45" s="703" t="s">
        <v>223</v>
      </c>
      <c r="D45" s="298"/>
      <c r="G45" s="309"/>
      <c r="I45" s="173"/>
    </row>
    <row r="46" spans="1:11" ht="18" customHeight="1" x14ac:dyDescent="0.2">
      <c r="B46" s="324" t="s">
        <v>134</v>
      </c>
      <c r="D46" s="298"/>
      <c r="G46" s="309"/>
      <c r="I46" s="173"/>
    </row>
    <row r="47" spans="1:11" x14ac:dyDescent="0.2">
      <c r="B47" s="323"/>
      <c r="D47" s="298"/>
      <c r="G47" s="309"/>
      <c r="I47" s="173"/>
    </row>
    <row r="48" spans="1:11" x14ac:dyDescent="0.2">
      <c r="D48" s="334"/>
      <c r="E48" s="334"/>
      <c r="G48" s="335"/>
    </row>
    <row r="49" spans="4:7" x14ac:dyDescent="0.2">
      <c r="E49" s="334"/>
      <c r="G49" s="336"/>
    </row>
    <row r="50" spans="4:7" x14ac:dyDescent="0.2">
      <c r="G50" s="337"/>
    </row>
    <row r="51" spans="4:7" x14ac:dyDescent="0.2">
      <c r="E51" s="338"/>
      <c r="G51" s="335"/>
    </row>
    <row r="56" spans="4:7" x14ac:dyDescent="0.2">
      <c r="D56" s="339"/>
    </row>
  </sheetData>
  <mergeCells count="6">
    <mergeCell ref="D25:F25"/>
    <mergeCell ref="H26:L26"/>
    <mergeCell ref="B2:L2"/>
    <mergeCell ref="B3:L3"/>
    <mergeCell ref="B4:L4"/>
    <mergeCell ref="B8:B9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21" r:id="rId4">
          <objectPr defaultSize="0" autoPict="0" r:id="rId5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baseColWidth="10" defaultColWidth="9.85546875" defaultRowHeight="11.25" x14ac:dyDescent="0.2"/>
  <cols>
    <col min="1" max="1" width="42.7109375" style="1" customWidth="1"/>
    <col min="2" max="2" width="1.7109375" style="29" customWidth="1"/>
    <col min="3" max="5" width="7.7109375" style="28" customWidth="1"/>
    <col min="6" max="6" width="7.7109375" style="29" customWidth="1"/>
    <col min="7" max="7" width="7.7109375" style="28" customWidth="1"/>
    <col min="8" max="8" width="7.7109375" style="28" hidden="1" customWidth="1"/>
    <col min="9" max="9" width="2.7109375" style="28" customWidth="1"/>
    <col min="10" max="11" width="7.7109375" style="28" customWidth="1"/>
    <col min="12" max="12" width="7.5703125" style="28" customWidth="1"/>
    <col min="13" max="14" width="7.7109375" style="28" customWidth="1"/>
    <col min="15" max="15" width="7.7109375" style="28" hidden="1" customWidth="1"/>
    <col min="16" max="16" width="11.7109375" style="28" customWidth="1"/>
    <col min="17" max="17" width="9.85546875" style="28"/>
    <col min="18" max="18" width="10.85546875" style="28" bestFit="1" customWidth="1"/>
    <col min="19" max="19" width="10" style="28" bestFit="1" customWidth="1"/>
    <col min="20" max="16384" width="9.85546875" style="28"/>
  </cols>
  <sheetData>
    <row r="1" spans="1:27" s="34" customFormat="1" ht="11.1" customHeight="1" x14ac:dyDescent="0.2">
      <c r="A1" s="723" t="s">
        <v>33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152"/>
      <c r="P1" s="43"/>
    </row>
    <row r="2" spans="1:27" s="34" customFormat="1" ht="11.1" customHeight="1" x14ac:dyDescent="0.2">
      <c r="A2" s="724" t="s">
        <v>8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153"/>
      <c r="P2" s="35"/>
    </row>
    <row r="3" spans="1:27" s="34" customFormat="1" ht="11.1" customHeight="1" x14ac:dyDescent="0.2">
      <c r="A3" s="726" t="s">
        <v>9</v>
      </c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36"/>
    </row>
    <row r="4" spans="1:27" s="34" customFormat="1" ht="11.1" customHeight="1" x14ac:dyDescent="0.2">
      <c r="A4" s="105"/>
      <c r="B4" s="38"/>
      <c r="C4" s="37"/>
      <c r="D4" s="37"/>
      <c r="E4" s="37"/>
      <c r="F4" s="38"/>
      <c r="G4" s="37"/>
      <c r="H4" s="37"/>
      <c r="I4" s="38"/>
      <c r="J4" s="39"/>
      <c r="K4" s="39"/>
      <c r="L4" s="27"/>
    </row>
    <row r="5" spans="1:27" s="34" customFormat="1" ht="15" customHeight="1" x14ac:dyDescent="0.2">
      <c r="A5" s="105"/>
      <c r="B5" s="38"/>
      <c r="C5" s="728" t="e">
        <f>+#REF!</f>
        <v>#REF!</v>
      </c>
      <c r="D5" s="728"/>
      <c r="E5" s="728"/>
      <c r="F5" s="728"/>
      <c r="G5" s="728"/>
      <c r="H5" s="154"/>
      <c r="I5" s="38"/>
      <c r="J5" s="728" t="e">
        <f>+#REF!</f>
        <v>#REF!</v>
      </c>
      <c r="K5" s="728"/>
      <c r="L5" s="728"/>
      <c r="M5" s="728"/>
      <c r="N5" s="728"/>
      <c r="O5" s="154"/>
    </row>
    <row r="6" spans="1:27" s="76" customFormat="1" ht="15" customHeight="1" x14ac:dyDescent="0.2">
      <c r="A6" s="106"/>
      <c r="B6" s="75"/>
      <c r="C6" s="82" t="e">
        <f>+#REF!</f>
        <v>#REF!</v>
      </c>
      <c r="D6" s="42" t="s">
        <v>3</v>
      </c>
      <c r="E6" s="82" t="e">
        <f>+#REF!</f>
        <v>#REF!</v>
      </c>
      <c r="F6" s="42" t="s">
        <v>3</v>
      </c>
      <c r="G6" s="78" t="s">
        <v>15</v>
      </c>
      <c r="H6" s="42" t="s">
        <v>24</v>
      </c>
      <c r="I6" s="41"/>
      <c r="J6" s="82" t="e">
        <f>+C6</f>
        <v>#REF!</v>
      </c>
      <c r="K6" s="42" t="s">
        <v>3</v>
      </c>
      <c r="L6" s="82" t="e">
        <f>+E6</f>
        <v>#REF!</v>
      </c>
      <c r="M6" s="42" t="s">
        <v>3</v>
      </c>
      <c r="N6" s="78" t="s">
        <v>15</v>
      </c>
      <c r="O6" s="42" t="s">
        <v>24</v>
      </c>
      <c r="Q6" s="77"/>
      <c r="R6" s="77"/>
    </row>
    <row r="7" spans="1:27" s="34" customFormat="1" ht="12.95" customHeight="1" x14ac:dyDescent="0.2">
      <c r="A7" s="10" t="s">
        <v>0</v>
      </c>
      <c r="B7" s="45"/>
      <c r="C7" s="135" t="e">
        <v>#REF!</v>
      </c>
      <c r="D7" s="11" t="e">
        <v>#REF!</v>
      </c>
      <c r="E7" s="135" t="e">
        <v>#REF!</v>
      </c>
      <c r="F7" s="11" t="e">
        <v>#REF!</v>
      </c>
      <c r="G7" s="11" t="e">
        <v>#REF!</v>
      </c>
      <c r="H7" s="11" t="e">
        <v>#REF!</v>
      </c>
      <c r="I7" s="31"/>
      <c r="J7" s="135" t="e">
        <v>#REF!</v>
      </c>
      <c r="K7" s="11" t="e">
        <v>#REF!</v>
      </c>
      <c r="L7" s="135" t="e">
        <v>#REF!</v>
      </c>
      <c r="M7" s="11" t="e">
        <v>#REF!</v>
      </c>
      <c r="N7" s="11" t="e">
        <v>#REF!</v>
      </c>
      <c r="O7" s="11" t="e">
        <v>#REF!</v>
      </c>
      <c r="P7" s="158" t="e">
        <f>+C7-#REF!</f>
        <v>#REF!</v>
      </c>
      <c r="Q7" s="158" t="e">
        <v>#REF!</v>
      </c>
      <c r="R7" s="158" t="e">
        <v>#REF!</v>
      </c>
      <c r="S7" s="158" t="e">
        <v>#REF!</v>
      </c>
      <c r="T7" s="158" t="e">
        <v>#REF!</v>
      </c>
      <c r="U7" s="158" t="e">
        <v>#REF!</v>
      </c>
      <c r="V7" s="158" t="e">
        <v>#REF!</v>
      </c>
      <c r="W7" s="158" t="e">
        <v>#REF!</v>
      </c>
      <c r="X7" s="158" t="e">
        <v>#REF!</v>
      </c>
      <c r="Y7" s="158" t="e">
        <v>#REF!</v>
      </c>
      <c r="Z7" s="158" t="e">
        <v>#REF!</v>
      </c>
      <c r="AA7" s="158" t="e">
        <v>#REF!</v>
      </c>
    </row>
    <row r="8" spans="1:27" s="34" customFormat="1" ht="12.95" customHeight="1" x14ac:dyDescent="0.2">
      <c r="A8" s="107" t="s">
        <v>1</v>
      </c>
      <c r="B8" s="45"/>
      <c r="C8" s="137" t="e">
        <v>#REF!</v>
      </c>
      <c r="D8" s="23" t="e">
        <v>#REF!</v>
      </c>
      <c r="E8" s="137" t="e">
        <v>#REF!</v>
      </c>
      <c r="F8" s="23" t="e">
        <v>#REF!</v>
      </c>
      <c r="G8" s="23" t="e">
        <v>#REF!</v>
      </c>
      <c r="H8" s="12"/>
      <c r="I8" s="31"/>
      <c r="J8" s="137" t="e">
        <v>#REF!</v>
      </c>
      <c r="K8" s="23" t="e">
        <v>#REF!</v>
      </c>
      <c r="L8" s="137" t="e">
        <v>#REF!</v>
      </c>
      <c r="M8" s="23" t="e">
        <v>#REF!</v>
      </c>
      <c r="N8" s="23" t="e">
        <v>#REF!</v>
      </c>
      <c r="O8" s="12"/>
      <c r="P8" s="158" t="e">
        <v>#REF!</v>
      </c>
      <c r="Q8" s="158" t="e">
        <v>#REF!</v>
      </c>
      <c r="R8" s="158" t="e">
        <v>#REF!</v>
      </c>
      <c r="S8" s="158" t="e">
        <v>#REF!</v>
      </c>
      <c r="T8" s="158" t="e">
        <v>#REF!</v>
      </c>
      <c r="U8" s="158" t="e">
        <v>#REF!</v>
      </c>
      <c r="V8" s="158" t="e">
        <v>#REF!</v>
      </c>
      <c r="W8" s="158" t="e">
        <v>#REF!</v>
      </c>
      <c r="X8" s="158" t="e">
        <v>#REF!</v>
      </c>
      <c r="Y8" s="158" t="e">
        <v>#REF!</v>
      </c>
      <c r="Z8" s="158" t="e">
        <v>#REF!</v>
      </c>
      <c r="AA8" s="158" t="e">
        <v>#REF!</v>
      </c>
    </row>
    <row r="9" spans="1:27" s="34" customFormat="1" ht="12.95" customHeight="1" x14ac:dyDescent="0.2">
      <c r="A9" s="108" t="s">
        <v>2</v>
      </c>
      <c r="B9" s="45"/>
      <c r="C9" s="138" t="e">
        <v>#REF!</v>
      </c>
      <c r="D9" s="24" t="e">
        <v>#REF!</v>
      </c>
      <c r="E9" s="138" t="e">
        <v>#REF!</v>
      </c>
      <c r="F9" s="24" t="e">
        <v>#REF!</v>
      </c>
      <c r="G9" s="24" t="e">
        <v>#REF!</v>
      </c>
      <c r="H9" s="156"/>
      <c r="I9" s="31"/>
      <c r="J9" s="138" t="e">
        <v>#REF!</v>
      </c>
      <c r="K9" s="24" t="e">
        <v>#REF!</v>
      </c>
      <c r="L9" s="138" t="e">
        <v>#REF!</v>
      </c>
      <c r="M9" s="24" t="e">
        <v>#REF!</v>
      </c>
      <c r="N9" s="24" t="e">
        <v>#REF!</v>
      </c>
      <c r="O9" s="156"/>
      <c r="P9" s="158" t="e">
        <v>#REF!</v>
      </c>
      <c r="Q9" s="158" t="e">
        <v>#REF!</v>
      </c>
      <c r="R9" s="158" t="e">
        <v>#REF!</v>
      </c>
      <c r="S9" s="158" t="e">
        <v>#REF!</v>
      </c>
      <c r="T9" s="158" t="e">
        <v>#REF!</v>
      </c>
      <c r="U9" s="158" t="e">
        <v>#REF!</v>
      </c>
      <c r="V9" s="158" t="e">
        <v>#REF!</v>
      </c>
      <c r="W9" s="158" t="e">
        <v>#REF!</v>
      </c>
      <c r="X9" s="158" t="e">
        <v>#REF!</v>
      </c>
      <c r="Y9" s="158" t="e">
        <v>#REF!</v>
      </c>
      <c r="Z9" s="158" t="e">
        <v>#REF!</v>
      </c>
      <c r="AA9" s="158" t="e">
        <v>#REF!</v>
      </c>
    </row>
    <row r="10" spans="1:27" s="34" customFormat="1" ht="12.95" customHeight="1" x14ac:dyDescent="0.2">
      <c r="A10" s="109" t="s">
        <v>6</v>
      </c>
      <c r="B10" s="44"/>
      <c r="C10" s="136" t="e">
        <v>#REF!</v>
      </c>
      <c r="D10" s="13" t="e">
        <v>#REF!</v>
      </c>
      <c r="E10" s="136" t="e">
        <v>#REF!</v>
      </c>
      <c r="F10" s="13" t="e">
        <v>#REF!</v>
      </c>
      <c r="G10" s="13" t="e">
        <v>#REF!</v>
      </c>
      <c r="H10" s="13"/>
      <c r="I10" s="31"/>
      <c r="J10" s="136" t="e">
        <v>#REF!</v>
      </c>
      <c r="K10" s="13" t="e">
        <v>#REF!</v>
      </c>
      <c r="L10" s="136" t="e">
        <v>#REF!</v>
      </c>
      <c r="M10" s="13" t="e">
        <v>#REF!</v>
      </c>
      <c r="N10" s="13" t="e">
        <v>#REF!</v>
      </c>
      <c r="O10" s="13"/>
      <c r="P10" s="158" t="e">
        <v>#REF!</v>
      </c>
      <c r="Q10" s="158" t="e">
        <v>#REF!</v>
      </c>
      <c r="R10" s="158" t="e">
        <v>#REF!</v>
      </c>
      <c r="S10" s="158" t="e">
        <v>#REF!</v>
      </c>
      <c r="T10" s="158" t="e">
        <v>#REF!</v>
      </c>
      <c r="U10" s="158" t="e">
        <v>#REF!</v>
      </c>
      <c r="V10" s="158" t="e">
        <v>#REF!</v>
      </c>
      <c r="W10" s="158" t="e">
        <v>#REF!</v>
      </c>
      <c r="X10" s="158" t="e">
        <v>#REF!</v>
      </c>
      <c r="Y10" s="158" t="e">
        <v>#REF!</v>
      </c>
      <c r="Z10" s="158" t="e">
        <v>#REF!</v>
      </c>
      <c r="AA10" s="158" t="e">
        <v>#REF!</v>
      </c>
    </row>
    <row r="11" spans="1:27" s="34" customFormat="1" ht="12.95" customHeight="1" x14ac:dyDescent="0.2">
      <c r="A11" s="15" t="s">
        <v>7</v>
      </c>
      <c r="B11" s="44"/>
      <c r="C11" s="135" t="e">
        <v>#REF!</v>
      </c>
      <c r="D11" s="11" t="e">
        <v>#REF!</v>
      </c>
      <c r="E11" s="135" t="e">
        <v>#REF!</v>
      </c>
      <c r="F11" s="11" t="e">
        <v>#REF!</v>
      </c>
      <c r="G11" s="11" t="e">
        <v>#REF!</v>
      </c>
      <c r="H11" s="11"/>
      <c r="I11" s="31"/>
      <c r="J11" s="135" t="e">
        <v>#REF!</v>
      </c>
      <c r="K11" s="11" t="e">
        <v>#REF!</v>
      </c>
      <c r="L11" s="135" t="e">
        <v>#REF!</v>
      </c>
      <c r="M11" s="11" t="e">
        <v>#REF!</v>
      </c>
      <c r="N11" s="11" t="e">
        <v>#REF!</v>
      </c>
      <c r="O11" s="11"/>
      <c r="P11" s="158" t="e">
        <v>#REF!</v>
      </c>
      <c r="Q11" s="158" t="e">
        <v>#REF!</v>
      </c>
      <c r="R11" s="158" t="e">
        <v>#REF!</v>
      </c>
      <c r="S11" s="158" t="e">
        <v>#REF!</v>
      </c>
      <c r="T11" s="158" t="e">
        <v>#REF!</v>
      </c>
      <c r="U11" s="158" t="e">
        <v>#REF!</v>
      </c>
      <c r="V11" s="158" t="e">
        <v>#REF!</v>
      </c>
      <c r="W11" s="158" t="e">
        <v>#REF!</v>
      </c>
      <c r="X11" s="158" t="e">
        <v>#REF!</v>
      </c>
      <c r="Y11" s="158" t="e">
        <v>#REF!</v>
      </c>
      <c r="Z11" s="158" t="e">
        <v>#REF!</v>
      </c>
      <c r="AA11" s="158" t="e">
        <v>#REF!</v>
      </c>
    </row>
    <row r="12" spans="1:27" s="34" customFormat="1" ht="12.95" customHeight="1" x14ac:dyDescent="0.2">
      <c r="A12" s="107" t="s">
        <v>17</v>
      </c>
      <c r="B12" s="45"/>
      <c r="C12" s="137" t="e">
        <v>#REF!</v>
      </c>
      <c r="D12" s="23" t="e">
        <v>#REF!</v>
      </c>
      <c r="E12" s="137" t="e">
        <v>#REF!</v>
      </c>
      <c r="F12" s="23" t="e">
        <v>#REF!</v>
      </c>
      <c r="G12" s="23" t="e">
        <v>#REF!</v>
      </c>
      <c r="H12" s="12"/>
      <c r="I12" s="31"/>
      <c r="J12" s="137" t="e">
        <v>#REF!</v>
      </c>
      <c r="K12" s="23" t="e">
        <v>#REF!</v>
      </c>
      <c r="L12" s="137" t="e">
        <v>#REF!</v>
      </c>
      <c r="M12" s="23" t="e">
        <v>#REF!</v>
      </c>
      <c r="N12" s="23" t="e">
        <v>#REF!</v>
      </c>
      <c r="O12" s="12"/>
      <c r="P12" s="158" t="e">
        <v>#REF!</v>
      </c>
      <c r="Q12" s="158" t="e">
        <v>#REF!</v>
      </c>
      <c r="R12" s="158" t="e">
        <v>#REF!</v>
      </c>
      <c r="S12" s="158" t="e">
        <v>#REF!</v>
      </c>
      <c r="T12" s="158" t="e">
        <v>#REF!</v>
      </c>
      <c r="U12" s="158" t="e">
        <v>#REF!</v>
      </c>
      <c r="V12" s="158" t="e">
        <v>#REF!</v>
      </c>
      <c r="W12" s="158" t="e">
        <v>#REF!</v>
      </c>
      <c r="X12" s="158" t="e">
        <v>#REF!</v>
      </c>
      <c r="Y12" s="158" t="e">
        <v>#REF!</v>
      </c>
      <c r="Z12" s="158" t="e">
        <v>#REF!</v>
      </c>
      <c r="AA12" s="158" t="e">
        <v>#REF!</v>
      </c>
    </row>
    <row r="13" spans="1:27" s="46" customFormat="1" ht="12.95" customHeight="1" x14ac:dyDescent="0.2">
      <c r="A13" s="110" t="s">
        <v>10</v>
      </c>
      <c r="B13" s="48"/>
      <c r="C13" s="140" t="e">
        <v>#REF!</v>
      </c>
      <c r="D13" s="24" t="e">
        <v>#REF!</v>
      </c>
      <c r="E13" s="140" t="e">
        <v>#REF!</v>
      </c>
      <c r="F13" s="24" t="e">
        <v>#REF!</v>
      </c>
      <c r="G13" s="24" t="e">
        <v>#REF!</v>
      </c>
      <c r="H13" s="156" t="e">
        <v>#REF!</v>
      </c>
      <c r="I13" s="73"/>
      <c r="J13" s="140" t="e">
        <v>#REF!</v>
      </c>
      <c r="K13" s="24" t="e">
        <v>#REF!</v>
      </c>
      <c r="L13" s="140" t="e">
        <v>#REF!</v>
      </c>
      <c r="M13" s="24" t="e">
        <v>#REF!</v>
      </c>
      <c r="N13" s="24" t="e">
        <v>#REF!</v>
      </c>
      <c r="O13" s="156" t="e">
        <v>#REF!</v>
      </c>
      <c r="P13" s="158" t="e">
        <v>#REF!</v>
      </c>
      <c r="Q13" s="158" t="e">
        <v>#REF!</v>
      </c>
      <c r="R13" s="158" t="e">
        <v>#REF!</v>
      </c>
      <c r="S13" s="158" t="e">
        <v>#REF!</v>
      </c>
      <c r="T13" s="158" t="e">
        <v>#REF!</v>
      </c>
      <c r="U13" s="158" t="e">
        <v>#REF!</v>
      </c>
      <c r="V13" s="158" t="e">
        <v>#REF!</v>
      </c>
      <c r="W13" s="158" t="e">
        <v>#REF!</v>
      </c>
      <c r="X13" s="158" t="e">
        <v>#REF!</v>
      </c>
      <c r="Y13" s="158" t="e">
        <v>#REF!</v>
      </c>
      <c r="Z13" s="158" t="e">
        <v>#REF!</v>
      </c>
      <c r="AA13" s="158" t="e">
        <v>#REF!</v>
      </c>
    </row>
    <row r="14" spans="1:27" s="34" customFormat="1" ht="12.95" customHeight="1" x14ac:dyDescent="0.2">
      <c r="A14" s="111" t="s">
        <v>4</v>
      </c>
      <c r="B14" s="33"/>
      <c r="C14" s="136" t="e">
        <v>#REF!</v>
      </c>
      <c r="D14" s="13" t="e">
        <v>#REF!</v>
      </c>
      <c r="E14" s="136" t="e">
        <v>#REF!</v>
      </c>
      <c r="F14" s="13" t="e">
        <v>#REF!</v>
      </c>
      <c r="G14" s="13" t="e">
        <v>#REF!</v>
      </c>
      <c r="H14" s="13"/>
      <c r="I14" s="73"/>
      <c r="J14" s="136" t="e">
        <v>#REF!</v>
      </c>
      <c r="K14" s="13" t="e">
        <v>#REF!</v>
      </c>
      <c r="L14" s="136" t="e">
        <v>#REF!</v>
      </c>
      <c r="M14" s="13" t="e">
        <v>#REF!</v>
      </c>
      <c r="N14" s="13" t="e">
        <v>#REF!</v>
      </c>
      <c r="O14" s="13"/>
      <c r="P14" s="158" t="e">
        <v>#REF!</v>
      </c>
      <c r="Q14" s="158" t="e">
        <v>#REF!</v>
      </c>
      <c r="R14" s="158" t="e">
        <v>#REF!</v>
      </c>
      <c r="S14" s="158" t="e">
        <v>#REF!</v>
      </c>
      <c r="T14" s="158" t="e">
        <v>#REF!</v>
      </c>
      <c r="U14" s="158" t="e">
        <v>#REF!</v>
      </c>
      <c r="V14" s="158" t="e">
        <v>#REF!</v>
      </c>
      <c r="W14" s="158" t="e">
        <v>#REF!</v>
      </c>
      <c r="X14" s="158" t="e">
        <v>#REF!</v>
      </c>
      <c r="Y14" s="158" t="e">
        <v>#REF!</v>
      </c>
      <c r="Z14" s="158" t="e">
        <v>#REF!</v>
      </c>
      <c r="AA14" s="158" t="e">
        <v>#REF!</v>
      </c>
    </row>
    <row r="15" spans="1:27" s="34" customFormat="1" ht="12.95" customHeight="1" x14ac:dyDescent="0.2">
      <c r="A15" s="112" t="s">
        <v>14</v>
      </c>
      <c r="B15" s="45"/>
      <c r="C15" s="144" t="e">
        <v>#REF!</v>
      </c>
      <c r="D15" s="22" t="e">
        <v>#REF!</v>
      </c>
      <c r="E15" s="144" t="e">
        <v>#REF!</v>
      </c>
      <c r="F15" s="22" t="e">
        <v>#REF!</v>
      </c>
      <c r="G15" s="22" t="e">
        <v>#REF!</v>
      </c>
      <c r="H15" s="157"/>
      <c r="I15" s="73"/>
      <c r="J15" s="144" t="e">
        <v>#REF!</v>
      </c>
      <c r="K15" s="22" t="e">
        <v>#REF!</v>
      </c>
      <c r="L15" s="144" t="e">
        <v>#REF!</v>
      </c>
      <c r="M15" s="22" t="e">
        <v>#REF!</v>
      </c>
      <c r="N15" s="22" t="e">
        <v>#REF!</v>
      </c>
      <c r="O15" s="157"/>
      <c r="P15" s="158" t="e">
        <v>#REF!</v>
      </c>
      <c r="Q15" s="158" t="e">
        <v>#REF!</v>
      </c>
      <c r="R15" s="158" t="e">
        <v>#REF!</v>
      </c>
      <c r="S15" s="158" t="e">
        <v>#REF!</v>
      </c>
      <c r="T15" s="158" t="e">
        <v>#REF!</v>
      </c>
      <c r="U15" s="158" t="e">
        <v>#REF!</v>
      </c>
      <c r="V15" s="158" t="e">
        <v>#REF!</v>
      </c>
      <c r="W15" s="158" t="e">
        <v>#REF!</v>
      </c>
      <c r="X15" s="158" t="e">
        <v>#REF!</v>
      </c>
      <c r="Y15" s="158" t="e">
        <v>#REF!</v>
      </c>
      <c r="Z15" s="158" t="e">
        <v>#REF!</v>
      </c>
      <c r="AA15" s="158" t="e">
        <v>#REF!</v>
      </c>
    </row>
    <row r="16" spans="1:27" s="34" customFormat="1" ht="12.95" customHeight="1" x14ac:dyDescent="0.2">
      <c r="A16" s="113" t="s">
        <v>18</v>
      </c>
      <c r="B16" s="45"/>
      <c r="C16" s="136" t="e">
        <v>#REF!</v>
      </c>
      <c r="D16" s="13" t="e">
        <v>#REF!</v>
      </c>
      <c r="E16" s="136" t="e">
        <v>#REF!</v>
      </c>
      <c r="F16" s="13" t="e">
        <v>#REF!</v>
      </c>
      <c r="G16" s="13" t="e">
        <v>#REF!</v>
      </c>
      <c r="H16" s="13" t="e">
        <v>#REF!</v>
      </c>
      <c r="I16" s="31"/>
      <c r="J16" s="136" t="e">
        <v>#REF!</v>
      </c>
      <c r="K16" s="13" t="e">
        <v>#REF!</v>
      </c>
      <c r="L16" s="136" t="e">
        <v>#REF!</v>
      </c>
      <c r="M16" s="13" t="e">
        <v>#REF!</v>
      </c>
      <c r="N16" s="13" t="e">
        <v>#REF!</v>
      </c>
      <c r="O16" s="13" t="e">
        <v>#REF!</v>
      </c>
      <c r="P16" s="158" t="e">
        <v>#REF!</v>
      </c>
      <c r="Q16" s="158" t="e">
        <v>#REF!</v>
      </c>
      <c r="R16" s="158" t="e">
        <v>#REF!</v>
      </c>
      <c r="S16" s="158" t="e">
        <v>#REF!</v>
      </c>
      <c r="T16" s="158" t="e">
        <v>#REF!</v>
      </c>
      <c r="U16" s="158" t="e">
        <v>#REF!</v>
      </c>
      <c r="V16" s="158" t="e">
        <v>#REF!</v>
      </c>
      <c r="W16" s="158" t="e">
        <v>#REF!</v>
      </c>
      <c r="X16" s="158" t="e">
        <v>#REF!</v>
      </c>
      <c r="Y16" s="158" t="e">
        <v>#REF!</v>
      </c>
      <c r="Z16" s="158" t="e">
        <v>#REF!</v>
      </c>
      <c r="AA16" s="158" t="e">
        <v>#REF!</v>
      </c>
    </row>
    <row r="17" spans="1:27" s="34" customFormat="1" ht="12.95" customHeight="1" thickBot="1" x14ac:dyDescent="0.25">
      <c r="A17" s="114" t="s">
        <v>5</v>
      </c>
      <c r="B17" s="65"/>
      <c r="C17" s="139" t="e">
        <v>#REF!</v>
      </c>
      <c r="D17" s="89" t="e">
        <v>#REF!</v>
      </c>
      <c r="E17" s="139" t="e">
        <v>#REF!</v>
      </c>
      <c r="F17" s="126" t="e">
        <v>#REF!</v>
      </c>
      <c r="G17" s="90" t="e">
        <v>#REF!</v>
      </c>
      <c r="H17" s="90"/>
      <c r="I17" s="68"/>
      <c r="J17" s="139" t="e">
        <v>#REF!</v>
      </c>
      <c r="K17" s="89" t="e">
        <v>#REF!</v>
      </c>
      <c r="L17" s="139" t="e">
        <v>#REF!</v>
      </c>
      <c r="M17" s="126" t="e">
        <v>#REF!</v>
      </c>
      <c r="N17" s="90" t="e">
        <v>#REF!</v>
      </c>
      <c r="O17" s="90"/>
      <c r="P17" s="158" t="e">
        <v>#REF!</v>
      </c>
      <c r="Q17" s="158" t="e">
        <v>#REF!</v>
      </c>
      <c r="R17" s="158" t="e">
        <v>#REF!</v>
      </c>
      <c r="S17" s="158" t="e">
        <v>#REF!</v>
      </c>
      <c r="T17" s="158" t="e">
        <v>#REF!</v>
      </c>
      <c r="U17" s="158" t="e">
        <v>#REF!</v>
      </c>
      <c r="V17" s="158" t="e">
        <v>#REF!</v>
      </c>
      <c r="W17" s="158" t="e">
        <v>#REF!</v>
      </c>
      <c r="X17" s="158" t="e">
        <v>#REF!</v>
      </c>
      <c r="Y17" s="158" t="e">
        <v>#REF!</v>
      </c>
      <c r="Z17" s="158" t="e">
        <v>#REF!</v>
      </c>
      <c r="AA17" s="158" t="e">
        <v>#REF!</v>
      </c>
    </row>
    <row r="18" spans="1:27" s="34" customFormat="1" ht="11.1" customHeight="1" x14ac:dyDescent="0.2">
      <c r="A18" s="115"/>
      <c r="B18" s="45"/>
      <c r="C18" s="91"/>
      <c r="D18" s="19"/>
      <c r="E18" s="91"/>
      <c r="F18" s="20"/>
      <c r="G18" s="92"/>
      <c r="H18" s="92"/>
      <c r="I18" s="45"/>
      <c r="J18" s="83"/>
      <c r="K18" s="63"/>
      <c r="L18" s="83"/>
      <c r="M18" s="84"/>
      <c r="N18" s="85"/>
      <c r="O18" s="85"/>
      <c r="P18" s="158" t="e">
        <v>#REF!</v>
      </c>
      <c r="Q18" s="158" t="e">
        <v>#REF!</v>
      </c>
      <c r="R18" s="158" t="e">
        <v>#REF!</v>
      </c>
      <c r="S18" s="158" t="e">
        <v>#REF!</v>
      </c>
      <c r="T18" s="158" t="e">
        <v>#REF!</v>
      </c>
      <c r="U18" s="158" t="e">
        <v>#REF!</v>
      </c>
      <c r="V18" s="158" t="e">
        <v>#REF!</v>
      </c>
      <c r="W18" s="158" t="e">
        <v>#REF!</v>
      </c>
      <c r="X18" s="158" t="e">
        <v>#REF!</v>
      </c>
      <c r="Y18" s="158" t="e">
        <v>#REF!</v>
      </c>
      <c r="Z18" s="158" t="e">
        <v>#REF!</v>
      </c>
      <c r="AA18" s="158" t="e">
        <v>#REF!</v>
      </c>
    </row>
    <row r="19" spans="1:27" s="34" customFormat="1" ht="15" customHeight="1" x14ac:dyDescent="0.2">
      <c r="A19" s="79" t="s">
        <v>12</v>
      </c>
      <c r="B19" s="26"/>
      <c r="C19" s="81"/>
      <c r="D19" s="81"/>
      <c r="E19" s="81"/>
      <c r="F19" s="64"/>
      <c r="G19" s="64"/>
      <c r="H19" s="64"/>
      <c r="I19" s="49"/>
      <c r="J19" s="86"/>
      <c r="K19" s="86"/>
      <c r="L19" s="87"/>
      <c r="M19" s="88"/>
      <c r="N19" s="88"/>
      <c r="O19" s="88"/>
      <c r="P19" s="158" t="e">
        <v>#REF!</v>
      </c>
      <c r="Q19" s="158" t="e">
        <v>#REF!</v>
      </c>
      <c r="R19" s="158" t="e">
        <v>#REF!</v>
      </c>
      <c r="S19" s="158" t="e">
        <v>#REF!</v>
      </c>
      <c r="T19" s="158" t="e">
        <v>#REF!</v>
      </c>
      <c r="U19" s="158" t="e">
        <v>#REF!</v>
      </c>
      <c r="V19" s="158" t="e">
        <v>#REF!</v>
      </c>
      <c r="W19" s="158" t="e">
        <v>#REF!</v>
      </c>
      <c r="X19" s="158" t="e">
        <v>#REF!</v>
      </c>
      <c r="Y19" s="158" t="e">
        <v>#REF!</v>
      </c>
      <c r="Z19" s="158" t="e">
        <v>#REF!</v>
      </c>
      <c r="AA19" s="158" t="e">
        <v>#REF!</v>
      </c>
    </row>
    <row r="20" spans="1:27" s="34" customFormat="1" ht="12.95" customHeight="1" x14ac:dyDescent="0.2">
      <c r="A20" s="125" t="s">
        <v>13</v>
      </c>
      <c r="B20" s="69"/>
      <c r="C20" s="148" t="e">
        <v>#REF!</v>
      </c>
      <c r="D20" s="149"/>
      <c r="E20" s="148" t="e">
        <v>#REF!</v>
      </c>
      <c r="F20" s="150"/>
      <c r="G20" s="151" t="e">
        <v>#REF!</v>
      </c>
      <c r="H20" s="151"/>
      <c r="I20" s="70"/>
      <c r="J20" s="96" t="e">
        <v>#REF!</v>
      </c>
      <c r="K20" s="120"/>
      <c r="L20" s="96" t="e">
        <v>#REF!</v>
      </c>
      <c r="M20" s="93"/>
      <c r="N20" s="98" t="e">
        <v>#REF!</v>
      </c>
      <c r="O20" s="121"/>
      <c r="P20" s="158" t="e">
        <v>#REF!</v>
      </c>
      <c r="Q20" s="158" t="e">
        <v>#REF!</v>
      </c>
      <c r="R20" s="158" t="e">
        <v>#REF!</v>
      </c>
      <c r="S20" s="158" t="e">
        <v>#REF!</v>
      </c>
      <c r="T20" s="158" t="e">
        <v>#REF!</v>
      </c>
      <c r="U20" s="158" t="e">
        <v>#REF!</v>
      </c>
      <c r="V20" s="158" t="e">
        <v>#REF!</v>
      </c>
      <c r="W20" s="158" t="e">
        <v>#REF!</v>
      </c>
      <c r="X20" s="158" t="e">
        <v>#REF!</v>
      </c>
      <c r="Y20" s="158" t="e">
        <v>#REF!</v>
      </c>
      <c r="Z20" s="158" t="e">
        <v>#REF!</v>
      </c>
      <c r="AA20" s="158" t="e">
        <v>#REF!</v>
      </c>
    </row>
    <row r="21" spans="1:27" s="34" customFormat="1" ht="12.95" customHeight="1" x14ac:dyDescent="0.2">
      <c r="A21" s="116" t="s">
        <v>16</v>
      </c>
      <c r="B21" s="71"/>
      <c r="C21" s="127"/>
      <c r="D21" s="94"/>
      <c r="E21" s="127"/>
      <c r="F21" s="94"/>
      <c r="G21" s="95">
        <v>13.537117903930129</v>
      </c>
      <c r="H21" s="95"/>
      <c r="I21" s="46"/>
      <c r="J21" s="128"/>
      <c r="K21" s="128"/>
      <c r="L21" s="128"/>
      <c r="M21" s="128"/>
      <c r="N21" s="128"/>
      <c r="O21" s="128"/>
      <c r="P21" s="158" t="e">
        <v>#REF!</v>
      </c>
      <c r="Q21" s="158" t="e">
        <v>#REF!</v>
      </c>
      <c r="R21" s="158" t="e">
        <v>#REF!</v>
      </c>
      <c r="S21" s="158" t="e">
        <v>#REF!</v>
      </c>
      <c r="T21" s="158" t="e">
        <v>#REF!</v>
      </c>
      <c r="U21" s="158" t="e">
        <v>#REF!</v>
      </c>
      <c r="V21" s="158" t="e">
        <v>#REF!</v>
      </c>
      <c r="W21" s="158" t="e">
        <v>#REF!</v>
      </c>
      <c r="X21" s="158" t="e">
        <v>#REF!</v>
      </c>
      <c r="Y21" s="158" t="e">
        <v>#REF!</v>
      </c>
      <c r="Z21" s="158" t="e">
        <v>#REF!</v>
      </c>
      <c r="AA21" s="158" t="e">
        <v>#REF!</v>
      </c>
    </row>
    <row r="22" spans="1:27" s="34" customFormat="1" ht="12.95" customHeight="1" x14ac:dyDescent="0.2">
      <c r="A22" s="122" t="s">
        <v>22</v>
      </c>
      <c r="B22" s="71"/>
      <c r="C22" s="96" t="e">
        <v>#REF!</v>
      </c>
      <c r="D22" s="97"/>
      <c r="E22" s="96" t="e">
        <v>#REF!</v>
      </c>
      <c r="F22" s="97"/>
      <c r="G22" s="98" t="e">
        <v>#REF!</v>
      </c>
      <c r="H22" s="98"/>
      <c r="I22" s="46"/>
      <c r="J22" s="146"/>
      <c r="K22" s="94"/>
      <c r="L22" s="146"/>
      <c r="M22" s="94"/>
      <c r="N22" s="100"/>
      <c r="O22" s="100"/>
      <c r="P22" s="158" t="e">
        <v>#REF!</v>
      </c>
      <c r="Q22" s="158" t="e">
        <v>#REF!</v>
      </c>
      <c r="R22" s="158" t="e">
        <v>#REF!</v>
      </c>
      <c r="S22" s="158" t="e">
        <v>#REF!</v>
      </c>
      <c r="T22" s="158" t="e">
        <v>#REF!</v>
      </c>
      <c r="U22" s="158" t="e">
        <v>#REF!</v>
      </c>
      <c r="V22" s="158" t="e">
        <v>#REF!</v>
      </c>
      <c r="W22" s="158" t="e">
        <v>#REF!</v>
      </c>
      <c r="X22" s="158" t="e">
        <v>#REF!</v>
      </c>
      <c r="Y22" s="158" t="e">
        <v>#REF!</v>
      </c>
      <c r="Z22" s="158" t="e">
        <v>#REF!</v>
      </c>
      <c r="AA22" s="158" t="e">
        <v>#REF!</v>
      </c>
    </row>
    <row r="23" spans="1:27" s="34" customFormat="1" x14ac:dyDescent="0.2">
      <c r="A23" s="123" t="s">
        <v>20</v>
      </c>
      <c r="B23" s="71"/>
      <c r="C23" s="141" t="e">
        <v>#REF!</v>
      </c>
      <c r="D23" s="99"/>
      <c r="E23" s="141" t="e">
        <v>#REF!</v>
      </c>
      <c r="F23" s="99"/>
      <c r="G23" s="100" t="e">
        <v>#REF!</v>
      </c>
      <c r="H23" s="100"/>
      <c r="I23" s="46"/>
      <c r="J23" s="141"/>
      <c r="K23" s="99"/>
      <c r="L23" s="141"/>
      <c r="M23" s="99"/>
      <c r="N23" s="100"/>
      <c r="O23" s="100"/>
      <c r="P23" s="158" t="e">
        <v>#REF!</v>
      </c>
      <c r="Q23" s="158" t="e">
        <v>#REF!</v>
      </c>
      <c r="R23" s="158" t="e">
        <v>#REF!</v>
      </c>
      <c r="S23" s="158" t="e">
        <v>#REF!</v>
      </c>
      <c r="T23" s="158" t="e">
        <v>#REF!</v>
      </c>
      <c r="U23" s="158" t="e">
        <v>#REF!</v>
      </c>
      <c r="V23" s="158" t="e">
        <v>#REF!</v>
      </c>
      <c r="W23" s="158" t="e">
        <v>#REF!</v>
      </c>
      <c r="X23" s="158" t="e">
        <v>#REF!</v>
      </c>
      <c r="Y23" s="158" t="e">
        <v>#REF!</v>
      </c>
      <c r="Z23" s="158" t="e">
        <v>#REF!</v>
      </c>
      <c r="AA23" s="158" t="e">
        <v>#REF!</v>
      </c>
    </row>
    <row r="24" spans="1:27" s="34" customFormat="1" ht="12.95" customHeight="1" x14ac:dyDescent="0.2">
      <c r="A24" s="122" t="s">
        <v>21</v>
      </c>
      <c r="B24" s="71"/>
      <c r="C24" s="96" t="e">
        <v>#REF!</v>
      </c>
      <c r="D24" s="97"/>
      <c r="E24" s="96" t="e">
        <v>#REF!</v>
      </c>
      <c r="F24" s="97"/>
      <c r="G24" s="98" t="e">
        <v>#REF!</v>
      </c>
      <c r="H24" s="98"/>
      <c r="I24" s="70"/>
      <c r="J24" s="146"/>
      <c r="K24" s="94"/>
      <c r="L24" s="146"/>
      <c r="M24" s="94"/>
      <c r="N24" s="100"/>
      <c r="O24" s="100"/>
      <c r="P24" s="158" t="e">
        <v>#REF!</v>
      </c>
      <c r="Q24" s="158" t="e">
        <v>#REF!</v>
      </c>
      <c r="R24" s="158" t="e">
        <v>#REF!</v>
      </c>
      <c r="S24" s="158" t="e">
        <v>#REF!</v>
      </c>
      <c r="T24" s="158" t="e">
        <v>#REF!</v>
      </c>
      <c r="U24" s="158" t="e">
        <v>#REF!</v>
      </c>
      <c r="V24" s="158" t="e">
        <v>#REF!</v>
      </c>
      <c r="W24" s="158" t="e">
        <v>#REF!</v>
      </c>
      <c r="X24" s="158" t="e">
        <v>#REF!</v>
      </c>
      <c r="Y24" s="158" t="e">
        <v>#REF!</v>
      </c>
      <c r="Z24" s="158" t="e">
        <v>#REF!</v>
      </c>
      <c r="AA24" s="158" t="e">
        <v>#REF!</v>
      </c>
    </row>
    <row r="25" spans="1:27" s="34" customFormat="1" ht="12.95" customHeight="1" x14ac:dyDescent="0.2">
      <c r="A25" s="116"/>
      <c r="B25" s="71"/>
      <c r="C25" s="141"/>
      <c r="D25" s="101"/>
      <c r="E25" s="141"/>
      <c r="F25" s="102"/>
      <c r="G25" s="52"/>
      <c r="H25" s="52"/>
      <c r="I25" s="70"/>
      <c r="J25" s="128"/>
      <c r="K25" s="128"/>
      <c r="L25" s="128"/>
      <c r="M25" s="128"/>
      <c r="N25" s="128"/>
      <c r="O25" s="128"/>
      <c r="P25" s="158" t="e">
        <v>#REF!</v>
      </c>
      <c r="Q25" s="158" t="e">
        <v>#REF!</v>
      </c>
      <c r="R25" s="158" t="e">
        <v>#REF!</v>
      </c>
      <c r="S25" s="158" t="e">
        <v>#REF!</v>
      </c>
      <c r="T25" s="158" t="e">
        <v>#REF!</v>
      </c>
      <c r="U25" s="158" t="e">
        <v>#REF!</v>
      </c>
      <c r="V25" s="158" t="e">
        <v>#REF!</v>
      </c>
      <c r="W25" s="158" t="e">
        <v>#REF!</v>
      </c>
      <c r="X25" s="158" t="e">
        <v>#REF!</v>
      </c>
      <c r="Y25" s="158" t="e">
        <v>#REF!</v>
      </c>
      <c r="Z25" s="158" t="e">
        <v>#REF!</v>
      </c>
      <c r="AA25" s="158" t="e">
        <v>#REF!</v>
      </c>
    </row>
    <row r="26" spans="1:27" s="34" customFormat="1" ht="12.95" customHeight="1" x14ac:dyDescent="0.2">
      <c r="A26" s="117" t="s">
        <v>31</v>
      </c>
      <c r="B26" s="69"/>
      <c r="C26" s="145"/>
      <c r="D26" s="103"/>
      <c r="E26" s="145"/>
      <c r="F26" s="103"/>
      <c r="G26" s="104"/>
      <c r="H26" s="104"/>
      <c r="I26" s="70"/>
      <c r="J26" s="128"/>
      <c r="K26" s="128"/>
      <c r="L26" s="128"/>
      <c r="M26" s="128"/>
      <c r="N26" s="128"/>
      <c r="O26" s="128"/>
      <c r="P26" s="158" t="e">
        <v>#REF!</v>
      </c>
      <c r="Q26" s="158" t="e">
        <v>#REF!</v>
      </c>
      <c r="R26" s="158" t="e">
        <v>#REF!</v>
      </c>
      <c r="S26" s="158" t="e">
        <v>#REF!</v>
      </c>
      <c r="T26" s="158" t="e">
        <v>#REF!</v>
      </c>
      <c r="U26" s="158" t="e">
        <v>#REF!</v>
      </c>
      <c r="V26" s="158" t="e">
        <v>#REF!</v>
      </c>
      <c r="W26" s="158" t="e">
        <v>#REF!</v>
      </c>
      <c r="X26" s="158" t="e">
        <v>#REF!</v>
      </c>
      <c r="Y26" s="158" t="e">
        <v>#REF!</v>
      </c>
      <c r="Z26" s="158" t="e">
        <v>#REF!</v>
      </c>
      <c r="AA26" s="158" t="e">
        <v>#REF!</v>
      </c>
    </row>
    <row r="27" spans="1:27" s="34" customFormat="1" ht="12.95" customHeight="1" x14ac:dyDescent="0.2">
      <c r="A27" s="122" t="s">
        <v>25</v>
      </c>
      <c r="B27" s="69"/>
      <c r="C27" s="16" t="e">
        <v>#REF!</v>
      </c>
      <c r="D27" s="13"/>
      <c r="E27" s="16" t="e">
        <v>#REF!</v>
      </c>
      <c r="F27" s="13"/>
      <c r="G27" s="13" t="e">
        <v>#REF!</v>
      </c>
      <c r="H27" s="13"/>
      <c r="I27" s="70"/>
      <c r="J27" s="16" t="e">
        <v>#REF!</v>
      </c>
      <c r="K27" s="13"/>
      <c r="L27" s="16" t="e">
        <v>#REF!</v>
      </c>
      <c r="M27" s="13"/>
      <c r="N27" s="13" t="e">
        <v>#REF!</v>
      </c>
      <c r="O27" s="13"/>
      <c r="P27" s="158" t="e">
        <v>#REF!</v>
      </c>
      <c r="Q27" s="158" t="e">
        <v>#REF!</v>
      </c>
      <c r="R27" s="158" t="e">
        <v>#REF!</v>
      </c>
      <c r="S27" s="158" t="e">
        <v>#REF!</v>
      </c>
      <c r="T27" s="158" t="e">
        <v>#REF!</v>
      </c>
      <c r="U27" s="158" t="e">
        <v>#REF!</v>
      </c>
      <c r="V27" s="158" t="e">
        <v>#REF!</v>
      </c>
      <c r="W27" s="158" t="e">
        <v>#REF!</v>
      </c>
      <c r="X27" s="158" t="e">
        <v>#REF!</v>
      </c>
      <c r="Y27" s="158" t="e">
        <v>#REF!</v>
      </c>
      <c r="Z27" s="158" t="e">
        <v>#REF!</v>
      </c>
      <c r="AA27" s="158" t="e">
        <v>#REF!</v>
      </c>
    </row>
    <row r="28" spans="1:27" s="34" customFormat="1" ht="12.95" customHeight="1" x14ac:dyDescent="0.2">
      <c r="A28" s="123" t="s">
        <v>27</v>
      </c>
      <c r="B28" s="71"/>
      <c r="C28" s="142" t="e">
        <v>#REF!</v>
      </c>
      <c r="D28" s="52"/>
      <c r="E28" s="142" t="e">
        <v>#REF!</v>
      </c>
      <c r="F28" s="52"/>
      <c r="G28" s="52" t="e">
        <v>#REF!</v>
      </c>
      <c r="H28" s="52"/>
      <c r="I28" s="70"/>
      <c r="J28" s="142" t="e">
        <v>#REF!</v>
      </c>
      <c r="K28" s="52"/>
      <c r="L28" s="142" t="e">
        <v>#REF!</v>
      </c>
      <c r="M28" s="52"/>
      <c r="N28" s="52" t="e">
        <v>#REF!</v>
      </c>
      <c r="O28" s="52"/>
      <c r="P28" s="158" t="e">
        <v>#REF!</v>
      </c>
      <c r="Q28" s="158" t="e">
        <v>#REF!</v>
      </c>
      <c r="R28" s="158" t="e">
        <v>#REF!</v>
      </c>
      <c r="S28" s="158" t="e">
        <v>#REF!</v>
      </c>
      <c r="T28" s="158" t="e">
        <v>#REF!</v>
      </c>
      <c r="U28" s="158" t="e">
        <v>#REF!</v>
      </c>
      <c r="V28" s="158" t="e">
        <v>#REF!</v>
      </c>
      <c r="W28" s="158" t="e">
        <v>#REF!</v>
      </c>
      <c r="X28" s="158" t="e">
        <v>#REF!</v>
      </c>
      <c r="Y28" s="158" t="e">
        <v>#REF!</v>
      </c>
      <c r="Z28" s="158" t="e">
        <v>#REF!</v>
      </c>
      <c r="AA28" s="158" t="e">
        <v>#REF!</v>
      </c>
    </row>
    <row r="29" spans="1:27" s="34" customFormat="1" ht="12.95" customHeight="1" thickBot="1" x14ac:dyDescent="0.25">
      <c r="A29" s="124" t="s">
        <v>26</v>
      </c>
      <c r="B29" s="80"/>
      <c r="C29" s="143" t="e">
        <v>#REF!</v>
      </c>
      <c r="D29" s="25"/>
      <c r="E29" s="143" t="e">
        <v>#REF!</v>
      </c>
      <c r="F29" s="25"/>
      <c r="G29" s="25" t="e">
        <v>#REF!</v>
      </c>
      <c r="H29" s="13"/>
      <c r="I29" s="70"/>
      <c r="J29" s="143" t="e">
        <v>#REF!</v>
      </c>
      <c r="K29" s="25"/>
      <c r="L29" s="143" t="e">
        <v>#REF!</v>
      </c>
      <c r="M29" s="25"/>
      <c r="N29" s="25" t="e">
        <v>#REF!</v>
      </c>
      <c r="O29" s="13"/>
      <c r="P29" s="158" t="e">
        <v>#REF!</v>
      </c>
      <c r="Q29" s="158" t="e">
        <v>#REF!</v>
      </c>
      <c r="R29" s="158" t="e">
        <v>#REF!</v>
      </c>
      <c r="S29" s="158" t="e">
        <v>#REF!</v>
      </c>
      <c r="T29" s="158" t="e">
        <v>#REF!</v>
      </c>
      <c r="U29" s="158" t="e">
        <v>#REF!</v>
      </c>
      <c r="V29" s="158" t="e">
        <v>#REF!</v>
      </c>
      <c r="W29" s="158" t="e">
        <v>#REF!</v>
      </c>
      <c r="X29" s="158" t="e">
        <v>#REF!</v>
      </c>
      <c r="Y29" s="158" t="e">
        <v>#REF!</v>
      </c>
      <c r="Z29" s="158" t="e">
        <v>#REF!</v>
      </c>
      <c r="AA29" s="158" t="e">
        <v>#REF!</v>
      </c>
    </row>
    <row r="30" spans="1:27" s="47" customFormat="1" ht="11.1" customHeight="1" x14ac:dyDescent="0.2">
      <c r="A30" s="53"/>
      <c r="B30" s="33"/>
      <c r="C30" s="32"/>
      <c r="D30" s="32"/>
      <c r="E30" s="50"/>
      <c r="F30" s="50"/>
      <c r="G30" s="50"/>
      <c r="H30" s="50"/>
      <c r="I30" s="50"/>
      <c r="J30" s="128"/>
      <c r="K30" s="128"/>
      <c r="L30" s="128"/>
      <c r="M30" s="128"/>
      <c r="N30" s="128"/>
      <c r="O30" s="128"/>
      <c r="P30" s="46"/>
      <c r="Q30" s="46"/>
      <c r="R30" s="46"/>
    </row>
    <row r="31" spans="1:27" s="34" customFormat="1" ht="11.1" customHeight="1" x14ac:dyDescent="0.2">
      <c r="A31" s="118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27" s="34" customFormat="1" ht="14.25" customHeight="1" x14ac:dyDescent="0.2">
      <c r="A32" s="727" t="s">
        <v>35</v>
      </c>
      <c r="B32" s="727"/>
      <c r="C32" s="727"/>
      <c r="D32" s="727"/>
      <c r="E32" s="727"/>
      <c r="F32" s="727"/>
      <c r="G32" s="727"/>
      <c r="H32" s="727"/>
      <c r="I32" s="727"/>
      <c r="J32" s="727"/>
      <c r="K32" s="727"/>
      <c r="L32" s="727"/>
      <c r="M32" s="727"/>
      <c r="N32" s="727"/>
      <c r="O32" s="155"/>
    </row>
    <row r="33" spans="1:19" s="34" customFormat="1" ht="11.1" customHeight="1" x14ac:dyDescent="0.2">
      <c r="A33" s="725" t="s">
        <v>32</v>
      </c>
      <c r="B33" s="725"/>
      <c r="C33" s="725"/>
      <c r="D33" s="725"/>
      <c r="E33" s="725"/>
      <c r="F33" s="725"/>
      <c r="G33" s="725"/>
      <c r="H33" s="725"/>
      <c r="I33" s="725"/>
      <c r="J33" s="725"/>
      <c r="K33" s="725"/>
      <c r="L33" s="725"/>
      <c r="M33" s="725"/>
      <c r="N33" s="725"/>
    </row>
    <row r="34" spans="1:19" s="34" customFormat="1" ht="11.1" customHeight="1" x14ac:dyDescent="0.2">
      <c r="A34" s="119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159" t="e">
        <f>+SUM(C10:C12)</f>
        <v>#REF!</v>
      </c>
      <c r="Q34" s="160"/>
      <c r="R34" s="159" t="e">
        <f>+SUM(E10:E12)</f>
        <v>#REF!</v>
      </c>
      <c r="S34" s="161" t="e">
        <f>+P34/R34-1</f>
        <v>#REF!</v>
      </c>
    </row>
    <row r="35" spans="1:19" s="34" customFormat="1" ht="11.1" customHeight="1" x14ac:dyDescent="0.2">
      <c r="A35" s="54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9" x14ac:dyDescent="0.2">
      <c r="B36" s="28"/>
      <c r="F36" s="28"/>
      <c r="J36" s="66"/>
      <c r="K36" s="40"/>
      <c r="L36" s="29"/>
    </row>
    <row r="37" spans="1:19" x14ac:dyDescent="0.2">
      <c r="B37" s="28"/>
      <c r="F37" s="28"/>
      <c r="M37" s="67"/>
      <c r="N37" s="67"/>
      <c r="O37" s="67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4"/>
  <sheetViews>
    <sheetView showGridLines="0" zoomScaleNormal="100" zoomScaleSheetLayoutView="100" workbookViewId="0">
      <selection sqref="A1:H1"/>
    </sheetView>
  </sheetViews>
  <sheetFormatPr baseColWidth="10" defaultColWidth="9.85546875" defaultRowHeight="15.75" x14ac:dyDescent="0.2"/>
  <cols>
    <col min="1" max="1" width="42" style="60" customWidth="1"/>
    <col min="2" max="2" width="1.7109375" style="30" customWidth="1"/>
    <col min="3" max="5" width="7.7109375" style="61" customWidth="1"/>
    <col min="6" max="6" width="7.7109375" style="62" customWidth="1"/>
    <col min="7" max="7" width="11.140625" style="61" customWidth="1"/>
    <col min="8" max="8" width="12.5703125" style="61" customWidth="1"/>
    <col min="9" max="16384" width="9.85546875" style="60"/>
  </cols>
  <sheetData>
    <row r="1" spans="1:8" s="3" customFormat="1" ht="12" customHeight="1" x14ac:dyDescent="0.2">
      <c r="A1" s="729" t="s">
        <v>77</v>
      </c>
      <c r="B1" s="729"/>
      <c r="C1" s="729"/>
      <c r="D1" s="729"/>
      <c r="E1" s="729"/>
      <c r="F1" s="729"/>
      <c r="G1" s="729"/>
      <c r="H1" s="729"/>
    </row>
    <row r="2" spans="1:8" s="3" customFormat="1" ht="15.75" customHeight="1" x14ac:dyDescent="0.3">
      <c r="A2" s="730" t="s">
        <v>90</v>
      </c>
      <c r="B2" s="730"/>
      <c r="C2" s="730"/>
      <c r="D2" s="730"/>
      <c r="E2" s="730"/>
      <c r="F2" s="730"/>
      <c r="G2" s="730"/>
      <c r="H2" s="730"/>
    </row>
    <row r="3" spans="1:8" s="3" customFormat="1" ht="11.1" customHeight="1" x14ac:dyDescent="0.2">
      <c r="A3" s="731" t="s">
        <v>95</v>
      </c>
      <c r="B3" s="731"/>
      <c r="C3" s="731"/>
      <c r="D3" s="731"/>
      <c r="E3" s="731"/>
      <c r="F3" s="731"/>
      <c r="G3" s="731"/>
      <c r="H3" s="731"/>
    </row>
    <row r="4" spans="1:8" s="3" customFormat="1" ht="10.5" customHeight="1" x14ac:dyDescent="0.2">
      <c r="A4" s="6"/>
      <c r="B4" s="2"/>
      <c r="C4" s="4"/>
      <c r="D4" s="4"/>
      <c r="E4" s="4"/>
      <c r="F4" s="5"/>
      <c r="G4" s="4"/>
      <c r="H4" s="4"/>
    </row>
    <row r="5" spans="1:8" s="3" customFormat="1" ht="15" customHeight="1" x14ac:dyDescent="0.3">
      <c r="A5" s="7"/>
      <c r="B5" s="8"/>
      <c r="C5" s="732" t="s">
        <v>94</v>
      </c>
      <c r="D5" s="732"/>
      <c r="E5" s="732"/>
      <c r="F5" s="732"/>
      <c r="G5" s="732"/>
      <c r="H5" s="732"/>
    </row>
    <row r="6" spans="1:8" s="3" customFormat="1" ht="30.95" customHeight="1" x14ac:dyDescent="0.2">
      <c r="A6" s="21"/>
      <c r="B6" s="9"/>
      <c r="C6" s="482">
        <v>2023</v>
      </c>
      <c r="D6" s="482" t="s">
        <v>83</v>
      </c>
      <c r="E6" s="482">
        <v>2022</v>
      </c>
      <c r="F6" s="482" t="s">
        <v>83</v>
      </c>
      <c r="G6" s="483" t="s">
        <v>139</v>
      </c>
      <c r="H6" s="483" t="s">
        <v>212</v>
      </c>
    </row>
    <row r="7" spans="1:8" s="3" customFormat="1" ht="15" customHeight="1" x14ac:dyDescent="0.2">
      <c r="A7" s="372" t="s">
        <v>120</v>
      </c>
      <c r="B7" s="69"/>
      <c r="C7" s="373">
        <v>5567.2863631414129</v>
      </c>
      <c r="D7" s="502"/>
      <c r="E7" s="373">
        <v>5205.2555753652859</v>
      </c>
      <c r="F7" s="502"/>
      <c r="G7" s="505">
        <v>6.9551010999247875E-2</v>
      </c>
      <c r="H7" s="289">
        <v>6.5560813766055492E-2</v>
      </c>
    </row>
    <row r="8" spans="1:8" s="3" customFormat="1" ht="15" customHeight="1" x14ac:dyDescent="0.2">
      <c r="A8" s="506" t="s">
        <v>123</v>
      </c>
      <c r="B8" s="69"/>
      <c r="C8" s="508">
        <v>939.60099962111644</v>
      </c>
      <c r="D8" s="507"/>
      <c r="E8" s="508">
        <v>881.62533360275199</v>
      </c>
      <c r="F8" s="373"/>
      <c r="G8" s="509">
        <v>6.5759981943177115E-2</v>
      </c>
      <c r="H8" s="509">
        <v>6.1653604120244898E-2</v>
      </c>
    </row>
    <row r="9" spans="1:8" s="3" customFormat="1" ht="15" customHeight="1" thickBot="1" x14ac:dyDescent="0.25">
      <c r="A9" s="17" t="s">
        <v>66</v>
      </c>
      <c r="B9" s="69"/>
      <c r="C9" s="503">
        <v>59.275595397357328</v>
      </c>
      <c r="D9" s="374"/>
      <c r="E9" s="503">
        <v>56.62</v>
      </c>
      <c r="F9" s="504"/>
      <c r="G9" s="289">
        <v>4.6902073425597601E-2</v>
      </c>
      <c r="H9" s="289"/>
    </row>
    <row r="10" spans="1:8" s="3" customFormat="1" ht="15" customHeight="1" x14ac:dyDescent="0.2">
      <c r="A10" s="513" t="s">
        <v>97</v>
      </c>
      <c r="B10" s="69"/>
      <c r="C10" s="514">
        <v>57145.071106470088</v>
      </c>
      <c r="D10" s="515"/>
      <c r="E10" s="514">
        <v>51077.676947854328</v>
      </c>
      <c r="F10" s="515"/>
      <c r="G10" s="516">
        <v>0.1187875902189135</v>
      </c>
      <c r="H10" s="516"/>
    </row>
    <row r="11" spans="1:8" s="3" customFormat="1" ht="15" customHeight="1" thickBot="1" x14ac:dyDescent="0.25">
      <c r="A11" s="486" t="s">
        <v>98</v>
      </c>
      <c r="B11" s="69"/>
      <c r="C11" s="485">
        <v>212.32649341070808</v>
      </c>
      <c r="D11" s="376"/>
      <c r="E11" s="485">
        <v>117.7742100829454</v>
      </c>
      <c r="F11" s="373"/>
      <c r="G11" s="289">
        <v>0.8028267246383729</v>
      </c>
      <c r="H11" s="373"/>
    </row>
    <row r="12" spans="1:8" s="3" customFormat="1" ht="15" customHeight="1" thickBot="1" x14ac:dyDescent="0.25">
      <c r="A12" s="372" t="s">
        <v>124</v>
      </c>
      <c r="B12" s="69"/>
      <c r="C12" s="511">
        <v>57357.397599880795</v>
      </c>
      <c r="D12" s="487">
        <v>1</v>
      </c>
      <c r="E12" s="511">
        <v>51195.451157937263</v>
      </c>
      <c r="F12" s="487">
        <v>1</v>
      </c>
      <c r="G12" s="487">
        <v>0.12036120988433163</v>
      </c>
      <c r="H12" s="512">
        <v>0.21662939316191365</v>
      </c>
    </row>
    <row r="13" spans="1:8" s="3" customFormat="1" ht="15" customHeight="1" thickBot="1" x14ac:dyDescent="0.25">
      <c r="A13" s="490" t="s">
        <v>99</v>
      </c>
      <c r="B13" s="69"/>
      <c r="C13" s="488">
        <v>31899.218235571047</v>
      </c>
      <c r="D13" s="487">
        <v>0.55614828375054004</v>
      </c>
      <c r="E13" s="488">
        <v>28593.294769275341</v>
      </c>
      <c r="F13" s="487">
        <v>0.55851240925810808</v>
      </c>
      <c r="G13" s="487">
        <v>0.11561883626814695</v>
      </c>
      <c r="H13" s="289"/>
    </row>
    <row r="14" spans="1:8" s="53" customFormat="1" ht="15" customHeight="1" thickBot="1" x14ac:dyDescent="0.25">
      <c r="A14" s="527" t="s">
        <v>2</v>
      </c>
      <c r="B14" s="528"/>
      <c r="C14" s="510">
        <v>25458.179364309752</v>
      </c>
      <c r="D14" s="487">
        <v>0.44385171624946007</v>
      </c>
      <c r="E14" s="510">
        <v>22602.15638866193</v>
      </c>
      <c r="F14" s="487">
        <v>0.44148759074189203</v>
      </c>
      <c r="G14" s="512">
        <v>0.12636064128290458</v>
      </c>
      <c r="H14" s="565">
        <v>0.21809421389093187</v>
      </c>
    </row>
    <row r="15" spans="1:8" s="3" customFormat="1" ht="15" customHeight="1" x14ac:dyDescent="0.2">
      <c r="A15" s="513" t="s">
        <v>100</v>
      </c>
      <c r="B15" s="69"/>
      <c r="C15" s="514">
        <v>17824.884758868266</v>
      </c>
      <c r="D15" s="516">
        <v>0.31076871519194083</v>
      </c>
      <c r="E15" s="514">
        <v>15757.348739665331</v>
      </c>
      <c r="F15" s="516">
        <v>0.30778806287015864</v>
      </c>
      <c r="G15" s="516">
        <v>0.13121090694644666</v>
      </c>
      <c r="H15" s="516"/>
    </row>
    <row r="16" spans="1:8" s="14" customFormat="1" ht="15" customHeight="1" x14ac:dyDescent="0.2">
      <c r="A16" s="517" t="s">
        <v>101</v>
      </c>
      <c r="B16" s="69"/>
      <c r="C16" s="518">
        <v>-30.1691298108273</v>
      </c>
      <c r="D16" s="509">
        <v>-5.2598498316266007E-4</v>
      </c>
      <c r="E16" s="518">
        <v>21.768610013009202</v>
      </c>
      <c r="F16" s="509">
        <v>4.2520594155627886E-4</v>
      </c>
      <c r="G16" s="509" t="s">
        <v>67</v>
      </c>
      <c r="H16" s="509"/>
    </row>
    <row r="17" spans="1:8" s="3" customFormat="1" ht="15" customHeight="1" thickBot="1" x14ac:dyDescent="0.25">
      <c r="A17" s="288" t="s">
        <v>125</v>
      </c>
      <c r="B17" s="69"/>
      <c r="C17" s="355">
        <v>-60.758384950087397</v>
      </c>
      <c r="D17" s="492">
        <v>-1.0592946593206954E-3</v>
      </c>
      <c r="E17" s="355">
        <v>-20.5547337595467</v>
      </c>
      <c r="F17" s="289">
        <v>-4.0149531442033062E-4</v>
      </c>
      <c r="G17" s="492">
        <v>1.9559314978656928</v>
      </c>
      <c r="H17" s="492"/>
    </row>
    <row r="18" spans="1:8" s="53" customFormat="1" ht="15" customHeight="1" thickBot="1" x14ac:dyDescent="0.25">
      <c r="A18" s="529" t="s">
        <v>159</v>
      </c>
      <c r="B18" s="524"/>
      <c r="C18" s="510">
        <v>7724.2221202024002</v>
      </c>
      <c r="D18" s="289">
        <v>0.13466828070000256</v>
      </c>
      <c r="E18" s="510">
        <v>6843.5937727431347</v>
      </c>
      <c r="F18" s="487">
        <v>0.13367581724459743</v>
      </c>
      <c r="G18" s="289">
        <v>0.12867922566746404</v>
      </c>
      <c r="H18" s="512">
        <v>0.20310597059709523</v>
      </c>
    </row>
    <row r="19" spans="1:8" s="53" customFormat="1" ht="15" customHeight="1" x14ac:dyDescent="0.2">
      <c r="A19" s="519" t="s">
        <v>102</v>
      </c>
      <c r="B19" s="45"/>
      <c r="C19" s="514">
        <v>123.90592331707711</v>
      </c>
      <c r="D19" s="520">
        <v>2.1602431160045277E-3</v>
      </c>
      <c r="E19" s="514">
        <v>179.50398699707483</v>
      </c>
      <c r="F19" s="520">
        <v>3.5062487572051567E-3</v>
      </c>
      <c r="G19" s="516">
        <v>-0.30973163666221937</v>
      </c>
      <c r="H19" s="505"/>
    </row>
    <row r="20" spans="1:8" s="53" customFormat="1" ht="15" customHeight="1" thickBot="1" x14ac:dyDescent="0.25">
      <c r="A20" s="17" t="s">
        <v>158</v>
      </c>
      <c r="B20" s="69"/>
      <c r="C20" s="355">
        <v>134.02985155130889</v>
      </c>
      <c r="D20" s="289">
        <v>2.3367491755167682E-3</v>
      </c>
      <c r="E20" s="355">
        <v>-3.4235665952571002</v>
      </c>
      <c r="F20" s="289">
        <v>-6.6872476320121576E-5</v>
      </c>
      <c r="G20" s="289" t="s">
        <v>67</v>
      </c>
      <c r="H20" s="289"/>
    </row>
    <row r="21" spans="1:8" s="53" customFormat="1" ht="15" customHeight="1" x14ac:dyDescent="0.2">
      <c r="A21" s="521" t="s">
        <v>23</v>
      </c>
      <c r="B21" s="69"/>
      <c r="C21" s="514">
        <v>1912.8256940205567</v>
      </c>
      <c r="D21" s="515"/>
      <c r="E21" s="514">
        <v>1644.6319537538145</v>
      </c>
      <c r="F21" s="516"/>
      <c r="G21" s="516">
        <v>0.16307219354129621</v>
      </c>
      <c r="H21" s="515"/>
    </row>
    <row r="22" spans="1:8" s="53" customFormat="1" ht="15" customHeight="1" thickBot="1" x14ac:dyDescent="0.25">
      <c r="A22" s="523" t="s">
        <v>30</v>
      </c>
      <c r="B22" s="378"/>
      <c r="C22" s="485">
        <v>1041.7727807045408</v>
      </c>
      <c r="D22" s="289"/>
      <c r="E22" s="485">
        <v>404.83118991904746</v>
      </c>
      <c r="F22" s="289"/>
      <c r="G22" s="289">
        <v>1.5733510822445771</v>
      </c>
      <c r="H22" s="289"/>
    </row>
    <row r="23" spans="1:8" s="3" customFormat="1" ht="15" customHeight="1" x14ac:dyDescent="0.2">
      <c r="A23" s="521" t="s">
        <v>28</v>
      </c>
      <c r="B23" s="378"/>
      <c r="C23" s="514">
        <v>871.05291331601643</v>
      </c>
      <c r="D23" s="516"/>
      <c r="E23" s="514">
        <v>1239.8007638347667</v>
      </c>
      <c r="F23" s="516"/>
      <c r="G23" s="516">
        <v>-0.29742508738113249</v>
      </c>
      <c r="H23" s="516"/>
    </row>
    <row r="24" spans="1:8" s="3" customFormat="1" ht="15" customHeight="1" x14ac:dyDescent="0.2">
      <c r="A24" s="522" t="s">
        <v>29</v>
      </c>
      <c r="B24" s="69"/>
      <c r="C24" s="518">
        <v>640.35719059493749</v>
      </c>
      <c r="D24" s="509"/>
      <c r="E24" s="518">
        <v>164.56970651204941</v>
      </c>
      <c r="F24" s="509"/>
      <c r="G24" s="509">
        <v>2.8911000339424682</v>
      </c>
      <c r="H24" s="509"/>
    </row>
    <row r="25" spans="1:8" s="3" customFormat="1" ht="22.5" x14ac:dyDescent="0.2">
      <c r="A25" s="522" t="s">
        <v>153</v>
      </c>
      <c r="B25" s="69"/>
      <c r="C25" s="518">
        <v>-59.643460217172098</v>
      </c>
      <c r="D25" s="507"/>
      <c r="E25" s="518">
        <v>-146.93173911639781</v>
      </c>
      <c r="F25" s="509"/>
      <c r="G25" s="509">
        <v>-0.59407367954773083</v>
      </c>
      <c r="H25" s="507"/>
    </row>
    <row r="26" spans="1:8" s="53" customFormat="1" ht="15" customHeight="1" thickBot="1" x14ac:dyDescent="0.25">
      <c r="A26" s="523" t="s">
        <v>103</v>
      </c>
      <c r="B26" s="378"/>
      <c r="C26" s="355">
        <v>-52.898825070377498</v>
      </c>
      <c r="D26" s="492"/>
      <c r="E26" s="355">
        <v>936.49325990159025</v>
      </c>
      <c r="F26" s="289"/>
      <c r="G26" s="289" t="s">
        <v>67</v>
      </c>
      <c r="H26" s="289"/>
    </row>
    <row r="27" spans="1:8" s="3" customFormat="1" ht="15" customHeight="1" thickBot="1" x14ac:dyDescent="0.25">
      <c r="A27" s="288" t="s">
        <v>104</v>
      </c>
      <c r="B27" s="45"/>
      <c r="C27" s="489">
        <v>1398.8678186234044</v>
      </c>
      <c r="D27" s="268"/>
      <c r="E27" s="489">
        <v>2193.931991132009</v>
      </c>
      <c r="F27" s="491"/>
      <c r="G27" s="487">
        <v>-0.36239235114046231</v>
      </c>
      <c r="H27" s="487"/>
    </row>
    <row r="28" spans="1:8" s="3" customFormat="1" ht="15" customHeight="1" x14ac:dyDescent="0.2">
      <c r="A28" s="525" t="s">
        <v>105</v>
      </c>
      <c r="B28" s="69"/>
      <c r="C28" s="514">
        <v>6067.4185267106077</v>
      </c>
      <c r="D28" s="516"/>
      <c r="E28" s="514">
        <v>4473.5813612093079</v>
      </c>
      <c r="F28" s="516"/>
      <c r="G28" s="516">
        <v>0.35627767482258332</v>
      </c>
      <c r="H28" s="516"/>
    </row>
    <row r="29" spans="1:8" s="3" customFormat="1" ht="15" customHeight="1" x14ac:dyDescent="0.2">
      <c r="A29" s="526" t="s">
        <v>106</v>
      </c>
      <c r="B29" s="69"/>
      <c r="C29" s="518">
        <v>1989.2463778780539</v>
      </c>
      <c r="D29" s="507"/>
      <c r="E29" s="518">
        <v>1320.9436177869504</v>
      </c>
      <c r="F29" s="509"/>
      <c r="G29" s="509">
        <v>0.50592830086930429</v>
      </c>
      <c r="H29" s="507"/>
    </row>
    <row r="30" spans="1:8" s="3" customFormat="1" ht="15" customHeight="1" thickBot="1" x14ac:dyDescent="0.25">
      <c r="A30" s="288" t="s">
        <v>107</v>
      </c>
      <c r="B30" s="524"/>
      <c r="C30" s="485">
        <v>0</v>
      </c>
      <c r="D30" s="289"/>
      <c r="E30" s="485">
        <v>0</v>
      </c>
      <c r="F30" s="289"/>
      <c r="G30" s="289" t="s">
        <v>67</v>
      </c>
      <c r="H30" s="289"/>
    </row>
    <row r="31" spans="1:8" s="3" customFormat="1" ht="15" customHeight="1" thickBot="1" x14ac:dyDescent="0.25">
      <c r="A31" s="494" t="s">
        <v>108</v>
      </c>
      <c r="B31" s="17"/>
      <c r="C31" s="485">
        <v>4078.1721488325552</v>
      </c>
      <c r="D31" s="501"/>
      <c r="E31" s="485">
        <v>3152.6377434223573</v>
      </c>
      <c r="F31" s="498"/>
      <c r="G31" s="498">
        <v>0.29357461298597554</v>
      </c>
      <c r="H31" s="497"/>
    </row>
    <row r="32" spans="1:8" s="3" customFormat="1" ht="15" customHeight="1" thickBot="1" x14ac:dyDescent="0.25">
      <c r="A32" s="530" t="s">
        <v>109</v>
      </c>
      <c r="B32" s="524"/>
      <c r="C32" s="511">
        <v>3916.0142928858763</v>
      </c>
      <c r="D32" s="512">
        <v>6.8273918565894195E-2</v>
      </c>
      <c r="E32" s="511">
        <v>2893.823910306292</v>
      </c>
      <c r="F32" s="487">
        <v>5.6525020189369654E-2</v>
      </c>
      <c r="G32" s="487">
        <v>0.35323171494266647</v>
      </c>
      <c r="H32" s="487"/>
    </row>
    <row r="33" spans="1:12" s="3" customFormat="1" ht="15" customHeight="1" thickBot="1" x14ac:dyDescent="0.25">
      <c r="A33" s="495" t="s">
        <v>110</v>
      </c>
      <c r="B33" s="379"/>
      <c r="C33" s="499">
        <v>162.15785594667892</v>
      </c>
      <c r="D33" s="481">
        <v>2.8271480703827459E-3</v>
      </c>
      <c r="E33" s="499">
        <v>258.81383311606521</v>
      </c>
      <c r="F33" s="498">
        <v>5.0554068235013324E-3</v>
      </c>
      <c r="G33" s="498">
        <v>-0.37345753897953693</v>
      </c>
      <c r="H33" s="497"/>
    </row>
    <row r="34" spans="1:12" s="3" customFormat="1" ht="12.95" customHeight="1" x14ac:dyDescent="0.2">
      <c r="A34" s="290"/>
      <c r="B34" s="10"/>
      <c r="C34" s="18"/>
      <c r="D34" s="19"/>
      <c r="E34" s="18"/>
      <c r="F34" s="20"/>
      <c r="G34" s="291"/>
      <c r="H34" s="291"/>
      <c r="L34" s="14"/>
    </row>
    <row r="35" spans="1:12" s="3" customFormat="1" ht="30.95" customHeight="1" x14ac:dyDescent="0.2">
      <c r="A35" s="621" t="s">
        <v>220</v>
      </c>
      <c r="B35" s="14"/>
      <c r="C35" s="482">
        <v>2023</v>
      </c>
      <c r="D35" s="570" t="s">
        <v>83</v>
      </c>
      <c r="E35" s="482">
        <v>2022</v>
      </c>
      <c r="F35" s="570" t="s">
        <v>83</v>
      </c>
      <c r="G35" s="483" t="s">
        <v>139</v>
      </c>
      <c r="H35" s="483" t="s">
        <v>212</v>
      </c>
      <c r="L35" s="14"/>
    </row>
    <row r="36" spans="1:12" s="3" customFormat="1" ht="15" customHeight="1" thickBot="1" x14ac:dyDescent="0.25">
      <c r="A36" s="531" t="s">
        <v>157</v>
      </c>
      <c r="B36" s="15"/>
      <c r="C36" s="566">
        <v>7724.2221202024002</v>
      </c>
      <c r="D36" s="492">
        <v>0.13466828070000256</v>
      </c>
      <c r="E36" s="566">
        <v>6843.5937727431347</v>
      </c>
      <c r="F36" s="492">
        <v>0.13367581724459743</v>
      </c>
      <c r="G36" s="492">
        <v>0.12867922566746404</v>
      </c>
      <c r="H36" s="485"/>
    </row>
    <row r="37" spans="1:12" s="3" customFormat="1" ht="15" customHeight="1" x14ac:dyDescent="0.2">
      <c r="A37" s="540" t="s">
        <v>4</v>
      </c>
      <c r="B37" s="116"/>
      <c r="C37" s="567">
        <v>2326.375593807837</v>
      </c>
      <c r="D37" s="541"/>
      <c r="E37" s="567">
        <v>2349.2100509789443</v>
      </c>
      <c r="F37" s="539"/>
      <c r="G37" s="543">
        <v>-9.720057668573312E-3</v>
      </c>
      <c r="H37" s="544"/>
    </row>
    <row r="38" spans="1:12" s="3" customFormat="1" ht="15" customHeight="1" thickBot="1" x14ac:dyDescent="0.25">
      <c r="A38" s="147" t="s">
        <v>111</v>
      </c>
      <c r="B38" s="10"/>
      <c r="C38" s="568">
        <v>471.12029195767138</v>
      </c>
      <c r="D38" s="492"/>
      <c r="E38" s="568">
        <v>634.5888257570283</v>
      </c>
      <c r="F38" s="542"/>
      <c r="G38" s="492">
        <v>-0.25759756107326393</v>
      </c>
      <c r="H38" s="485"/>
    </row>
    <row r="39" spans="1:12" s="53" customFormat="1" ht="15" customHeight="1" thickBot="1" x14ac:dyDescent="0.25">
      <c r="A39" s="538" t="s">
        <v>217</v>
      </c>
      <c r="B39" s="10"/>
      <c r="C39" s="499">
        <v>10521.718005967907</v>
      </c>
      <c r="D39" s="492">
        <v>0.18344134228973064</v>
      </c>
      <c r="E39" s="499">
        <v>9827.3926494791085</v>
      </c>
      <c r="F39" s="492">
        <v>0.19195831713957823</v>
      </c>
      <c r="G39" s="492">
        <v>7.0652041823687561E-2</v>
      </c>
      <c r="H39" s="569">
        <v>0.15172126442485601</v>
      </c>
    </row>
    <row r="40" spans="1:12" s="3" customFormat="1" ht="15" customHeight="1" thickBot="1" x14ac:dyDescent="0.25">
      <c r="A40" s="532" t="s">
        <v>5</v>
      </c>
      <c r="B40" s="537"/>
      <c r="C40" s="567">
        <v>2506.4543910598554</v>
      </c>
      <c r="D40" s="534"/>
      <c r="E40" s="567">
        <v>3102</v>
      </c>
      <c r="F40" s="535"/>
      <c r="G40" s="619">
        <v>-0.19198762377180678</v>
      </c>
      <c r="H40" s="536"/>
    </row>
    <row r="41" spans="1:12" s="3" customFormat="1" ht="12.6" customHeight="1" x14ac:dyDescent="0.2">
      <c r="A41" s="533"/>
      <c r="B41" s="116"/>
      <c r="C41" s="533"/>
      <c r="D41" s="533"/>
      <c r="E41" s="533"/>
      <c r="F41" s="533"/>
      <c r="G41" s="53"/>
      <c r="H41" s="533"/>
    </row>
    <row r="42" spans="1:12" s="55" customFormat="1" ht="15.75" customHeight="1" x14ac:dyDescent="0.2">
      <c r="A42" s="58"/>
      <c r="B42" s="56"/>
      <c r="C42" s="57"/>
      <c r="D42" s="57"/>
      <c r="E42" s="57"/>
      <c r="F42" s="57"/>
      <c r="G42" s="57"/>
      <c r="H42" s="57"/>
    </row>
    <row r="43" spans="1:12" ht="18" x14ac:dyDescent="0.2">
      <c r="A43" s="58"/>
      <c r="B43" s="56"/>
      <c r="C43" s="57"/>
      <c r="D43" s="57"/>
      <c r="E43" s="57"/>
      <c r="F43" s="57"/>
      <c r="G43" s="57"/>
      <c r="H43" s="57"/>
    </row>
    <row r="44" spans="1:12" ht="16.5" x14ac:dyDescent="0.2">
      <c r="A44" s="59"/>
      <c r="B44" s="56"/>
      <c r="C44" s="57"/>
      <c r="D44" s="57"/>
      <c r="E44" s="57"/>
      <c r="F44" s="57"/>
      <c r="G44" s="57"/>
      <c r="H44" s="57"/>
    </row>
  </sheetData>
  <mergeCells count="4">
    <mergeCell ref="A1:H1"/>
    <mergeCell ref="A2:H2"/>
    <mergeCell ref="A3:H3"/>
    <mergeCell ref="C5:H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61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6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1"/>
  <sheetViews>
    <sheetView showGridLines="0" zoomScaleNormal="100" zoomScaleSheetLayoutView="110" workbookViewId="0">
      <selection sqref="A1:H1"/>
    </sheetView>
  </sheetViews>
  <sheetFormatPr baseColWidth="10" defaultColWidth="9.85546875" defaultRowHeight="11.25" x14ac:dyDescent="0.2"/>
  <cols>
    <col min="1" max="1" width="51.140625" style="1" customWidth="1"/>
    <col min="2" max="2" width="1.7109375" style="29" customWidth="1"/>
    <col min="3" max="5" width="7.7109375" style="28" customWidth="1"/>
    <col min="6" max="6" width="7.7109375" style="29" customWidth="1"/>
    <col min="7" max="7" width="10.7109375" style="28" customWidth="1"/>
    <col min="8" max="8" width="16.5703125" style="28" customWidth="1"/>
    <col min="9" max="16384" width="9.85546875" style="276"/>
  </cols>
  <sheetData>
    <row r="1" spans="1:11" s="46" customFormat="1" ht="12.75" customHeight="1" x14ac:dyDescent="0.2">
      <c r="A1" s="729" t="s">
        <v>81</v>
      </c>
      <c r="B1" s="729"/>
      <c r="C1" s="729"/>
      <c r="D1" s="729"/>
      <c r="E1" s="729"/>
      <c r="F1" s="729"/>
      <c r="G1" s="729"/>
      <c r="H1" s="729"/>
    </row>
    <row r="2" spans="1:11" s="46" customFormat="1" ht="15" customHeight="1" x14ac:dyDescent="0.2">
      <c r="A2" s="729" t="s">
        <v>84</v>
      </c>
      <c r="B2" s="729"/>
      <c r="C2" s="729"/>
      <c r="D2" s="729"/>
      <c r="E2" s="729"/>
      <c r="F2" s="729"/>
      <c r="G2" s="729"/>
      <c r="H2" s="729"/>
    </row>
    <row r="3" spans="1:11" s="46" customFormat="1" ht="11.1" customHeight="1" x14ac:dyDescent="0.2">
      <c r="A3" s="731" t="s">
        <v>95</v>
      </c>
      <c r="B3" s="731"/>
      <c r="C3" s="731"/>
      <c r="D3" s="731"/>
      <c r="E3" s="731"/>
      <c r="F3" s="731"/>
      <c r="G3" s="731"/>
      <c r="H3" s="731"/>
    </row>
    <row r="4" spans="1:11" s="46" customFormat="1" ht="11.1" customHeight="1" x14ac:dyDescent="0.2">
      <c r="A4" s="105"/>
      <c r="B4" s="38"/>
      <c r="C4" s="37"/>
      <c r="D4" s="37"/>
      <c r="E4" s="37"/>
      <c r="F4" s="38"/>
      <c r="G4" s="37"/>
      <c r="H4" s="37"/>
    </row>
    <row r="5" spans="1:11" s="46" customFormat="1" ht="15" customHeight="1" x14ac:dyDescent="0.3">
      <c r="A5" s="105"/>
      <c r="B5" s="38"/>
      <c r="C5" s="732" t="s">
        <v>94</v>
      </c>
      <c r="D5" s="732"/>
      <c r="E5" s="732"/>
      <c r="F5" s="732"/>
      <c r="G5" s="732"/>
      <c r="H5" s="732"/>
      <c r="J5" s="264"/>
      <c r="K5" s="265"/>
    </row>
    <row r="6" spans="1:11" s="266" customFormat="1" ht="18.95" customHeight="1" x14ac:dyDescent="0.2">
      <c r="A6" s="106"/>
      <c r="B6" s="75"/>
      <c r="C6" s="545">
        <v>2023</v>
      </c>
      <c r="D6" s="546" t="s">
        <v>83</v>
      </c>
      <c r="E6" s="545">
        <v>2022</v>
      </c>
      <c r="F6" s="546" t="s">
        <v>83</v>
      </c>
      <c r="G6" s="545" t="s">
        <v>139</v>
      </c>
      <c r="H6" s="545" t="s">
        <v>213</v>
      </c>
    </row>
    <row r="7" spans="1:11" s="46" customFormat="1" ht="15.75" customHeight="1" x14ac:dyDescent="0.2">
      <c r="A7" s="548" t="s">
        <v>120</v>
      </c>
      <c r="B7" s="69"/>
      <c r="C7" s="502">
        <v>2826.8170247304138</v>
      </c>
      <c r="D7" s="502"/>
      <c r="E7" s="502">
        <v>2648.3205576792852</v>
      </c>
      <c r="F7" s="502"/>
      <c r="G7" s="505">
        <v>6.739987216938137E-2</v>
      </c>
      <c r="H7" s="505">
        <v>6.7391124064248853E-2</v>
      </c>
      <c r="J7" s="267"/>
      <c r="K7" s="265"/>
    </row>
    <row r="8" spans="1:11" s="46" customFormat="1" ht="15.75" customHeight="1" x14ac:dyDescent="0.2">
      <c r="A8" s="549" t="s">
        <v>121</v>
      </c>
      <c r="B8" s="69"/>
      <c r="C8" s="507">
        <v>537.38389503949975</v>
      </c>
      <c r="D8" s="507"/>
      <c r="E8" s="507">
        <v>494.03457515831724</v>
      </c>
      <c r="F8" s="507"/>
      <c r="G8" s="509">
        <v>8.7745518352214225E-2</v>
      </c>
      <c r="H8" s="509">
        <v>8.7697731137024615E-2</v>
      </c>
      <c r="J8" s="267"/>
      <c r="K8" s="265"/>
    </row>
    <row r="9" spans="1:11" s="46" customFormat="1" ht="15.75" customHeight="1" thickBot="1" x14ac:dyDescent="0.25">
      <c r="A9" s="550" t="s">
        <v>66</v>
      </c>
      <c r="B9" s="69"/>
      <c r="C9" s="484">
        <v>62.547940759417202</v>
      </c>
      <c r="D9" s="484"/>
      <c r="E9" s="484">
        <v>58.552412373410434</v>
      </c>
      <c r="F9" s="551"/>
      <c r="G9" s="492">
        <v>6.8238493070546857E-2</v>
      </c>
      <c r="H9" s="551"/>
      <c r="J9" s="267"/>
      <c r="K9" s="265"/>
    </row>
    <row r="10" spans="1:11" s="46" customFormat="1" ht="15.75" customHeight="1" x14ac:dyDescent="0.2">
      <c r="A10" s="292" t="s">
        <v>97</v>
      </c>
      <c r="B10" s="69"/>
      <c r="C10" s="514">
        <v>33612.256031995501</v>
      </c>
      <c r="D10" s="515"/>
      <c r="E10" s="489">
        <v>28926.916171392422</v>
      </c>
      <c r="F10" s="622"/>
      <c r="G10" s="515"/>
      <c r="H10" s="622"/>
    </row>
    <row r="11" spans="1:11" s="46" customFormat="1" ht="15.75" customHeight="1" thickBot="1" x14ac:dyDescent="0.25">
      <c r="A11" s="550" t="s">
        <v>98</v>
      </c>
      <c r="B11" s="69"/>
      <c r="C11" s="355">
        <v>5.2067740476289996</v>
      </c>
      <c r="D11" s="551"/>
      <c r="E11" s="623">
        <v>8.0011150586485993</v>
      </c>
      <c r="F11" s="504"/>
      <c r="G11" s="551"/>
      <c r="H11" s="504"/>
    </row>
    <row r="12" spans="1:11" s="46" customFormat="1" ht="15.75" customHeight="1" thickBot="1" x14ac:dyDescent="0.25">
      <c r="A12" s="552" t="s">
        <v>122</v>
      </c>
      <c r="B12" s="378"/>
      <c r="C12" s="493">
        <v>33617.462806043121</v>
      </c>
      <c r="D12" s="375">
        <v>1</v>
      </c>
      <c r="E12" s="377">
        <v>28934.917286451073</v>
      </c>
      <c r="F12" s="375">
        <v>1</v>
      </c>
      <c r="G12" s="375">
        <v>0.16183027147565676</v>
      </c>
      <c r="H12" s="375">
        <v>0.17905550899440237</v>
      </c>
    </row>
    <row r="13" spans="1:11" s="46" customFormat="1" ht="15.75" customHeight="1" thickBot="1" x14ac:dyDescent="0.25">
      <c r="A13" s="292" t="s">
        <v>99</v>
      </c>
      <c r="B13" s="378"/>
      <c r="C13" s="496">
        <v>17698.745117772014</v>
      </c>
      <c r="D13" s="289">
        <v>0.52647474379269521</v>
      </c>
      <c r="E13" s="355">
        <v>14928.098564566249</v>
      </c>
      <c r="F13" s="289">
        <v>0.51591986307686488</v>
      </c>
      <c r="G13" s="289"/>
      <c r="H13" s="289"/>
    </row>
    <row r="14" spans="1:11" s="46" customFormat="1" ht="15.75" customHeight="1" thickBot="1" x14ac:dyDescent="0.25">
      <c r="A14" s="552" t="s">
        <v>2</v>
      </c>
      <c r="B14" s="69"/>
      <c r="C14" s="373">
        <v>15918.71768827111</v>
      </c>
      <c r="D14" s="512">
        <v>0.47352525620730485</v>
      </c>
      <c r="E14" s="691">
        <v>14006.818721884822</v>
      </c>
      <c r="F14" s="512">
        <v>0.48408013692313501</v>
      </c>
      <c r="G14" s="512">
        <v>0.13649773045174496</v>
      </c>
      <c r="H14" s="512">
        <v>0.15181587925603601</v>
      </c>
    </row>
    <row r="15" spans="1:11" s="46" customFormat="1" ht="15.75" customHeight="1" x14ac:dyDescent="0.2">
      <c r="A15" s="547" t="s">
        <v>100</v>
      </c>
      <c r="B15" s="48"/>
      <c r="C15" s="515">
        <v>11058.646220296887</v>
      </c>
      <c r="D15" s="502">
        <v>0.32895540880345586</v>
      </c>
      <c r="E15" s="502">
        <v>9105.4635816427708</v>
      </c>
      <c r="F15" s="502">
        <v>0.31468773494322211</v>
      </c>
      <c r="G15" s="505"/>
      <c r="H15" s="505"/>
    </row>
    <row r="16" spans="1:11" s="46" customFormat="1" ht="15.75" customHeight="1" x14ac:dyDescent="0.2">
      <c r="A16" s="553" t="s">
        <v>101</v>
      </c>
      <c r="B16" s="524"/>
      <c r="C16" s="554">
        <v>-111.31867364855781</v>
      </c>
      <c r="D16" s="505">
        <v>-3.3113347753461935E-3</v>
      </c>
      <c r="E16" s="554">
        <v>-2.1074935596394</v>
      </c>
      <c r="F16" s="505">
        <v>-7.2835651775864755E-5</v>
      </c>
      <c r="G16" s="505"/>
      <c r="H16" s="505"/>
    </row>
    <row r="17" spans="1:9" s="46" customFormat="1" ht="15.75" customHeight="1" thickBot="1" x14ac:dyDescent="0.25">
      <c r="A17" s="292" t="s">
        <v>119</v>
      </c>
      <c r="B17" s="69"/>
      <c r="C17" s="485">
        <v>-39.66940546</v>
      </c>
      <c r="D17" s="492">
        <v>-1.1800237777869712E-3</v>
      </c>
      <c r="E17" s="355">
        <v>-46.327787979999997</v>
      </c>
      <c r="F17" s="289">
        <v>-1.6011031765310497E-3</v>
      </c>
      <c r="G17" s="289"/>
      <c r="H17" s="289"/>
    </row>
    <row r="18" spans="1:9" s="46" customFormat="1" ht="15" customHeight="1" thickBot="1" x14ac:dyDescent="0.25">
      <c r="A18" s="555" t="s">
        <v>152</v>
      </c>
      <c r="B18" s="69"/>
      <c r="C18" s="355">
        <v>5011.0595470827802</v>
      </c>
      <c r="D18" s="289">
        <v>0.14906120595698213</v>
      </c>
      <c r="E18" s="500">
        <v>4949.7904217816913</v>
      </c>
      <c r="F18" s="512">
        <v>0.17106634080821986</v>
      </c>
      <c r="G18" s="512">
        <v>1.2378125148788666E-2</v>
      </c>
      <c r="H18" s="512">
        <v>2.4618472181630047E-2</v>
      </c>
      <c r="I18" s="3"/>
    </row>
    <row r="19" spans="1:9" s="46" customFormat="1" ht="14.25" customHeight="1" thickBot="1" x14ac:dyDescent="0.25">
      <c r="A19" s="556" t="s">
        <v>161</v>
      </c>
      <c r="B19" s="69"/>
      <c r="C19" s="500">
        <v>1695.0077894244807</v>
      </c>
      <c r="D19" s="512">
        <v>5.0420455559179914E-2</v>
      </c>
      <c r="E19" s="355">
        <v>1772.6358659582013</v>
      </c>
      <c r="F19" s="289">
        <v>6.126286273464647E-2</v>
      </c>
      <c r="G19" s="512"/>
      <c r="H19" s="289"/>
      <c r="I19" s="3"/>
    </row>
    <row r="20" spans="1:9" s="46" customFormat="1" ht="15.75" thickBot="1" x14ac:dyDescent="0.25">
      <c r="A20" s="557" t="s">
        <v>218</v>
      </c>
      <c r="B20" s="69"/>
      <c r="C20" s="558">
        <v>6706.0673365072607</v>
      </c>
      <c r="D20" s="559">
        <v>0.19948166151616203</v>
      </c>
      <c r="E20" s="558">
        <v>6722.4262877398924</v>
      </c>
      <c r="F20" s="559">
        <v>0.23232920354286632</v>
      </c>
      <c r="G20" s="559">
        <v>-2.4334891202104636E-3</v>
      </c>
      <c r="H20" s="559">
        <v>1.0970881208287153E-2</v>
      </c>
      <c r="I20" s="3"/>
    </row>
    <row r="21" spans="1:9" s="46" customFormat="1" ht="6" customHeight="1" x14ac:dyDescent="0.2">
      <c r="A21" s="275"/>
      <c r="B21" s="533"/>
      <c r="C21" s="533"/>
      <c r="D21" s="53"/>
      <c r="E21" s="533"/>
      <c r="F21" s="533"/>
      <c r="G21" s="533"/>
      <c r="H21" s="533"/>
      <c r="I21" s="53"/>
    </row>
  </sheetData>
  <mergeCells count="4">
    <mergeCell ref="C5:H5"/>
    <mergeCell ref="A3:H3"/>
    <mergeCell ref="A1:H1"/>
    <mergeCell ref="A2:H2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showGridLines="0" workbookViewId="0">
      <selection sqref="A1:H1"/>
    </sheetView>
  </sheetViews>
  <sheetFormatPr baseColWidth="10" defaultColWidth="9.85546875" defaultRowHeight="11.25" x14ac:dyDescent="0.2"/>
  <cols>
    <col min="1" max="1" width="51" style="1" customWidth="1"/>
    <col min="2" max="2" width="1.7109375" style="29" customWidth="1"/>
    <col min="3" max="5" width="7.7109375" style="28" customWidth="1"/>
    <col min="6" max="6" width="7.7109375" style="29" customWidth="1"/>
    <col min="7" max="7" width="10.85546875" style="28" customWidth="1"/>
    <col min="8" max="8" width="16.85546875" style="28" customWidth="1"/>
    <col min="9" max="16384" width="9.85546875" style="276"/>
  </cols>
  <sheetData>
    <row r="1" spans="1:11" s="46" customFormat="1" ht="15" x14ac:dyDescent="0.2">
      <c r="A1" s="729" t="s">
        <v>82</v>
      </c>
      <c r="B1" s="729"/>
      <c r="C1" s="729"/>
      <c r="D1" s="729"/>
      <c r="E1" s="729"/>
      <c r="F1" s="729"/>
      <c r="G1" s="729"/>
      <c r="H1" s="729"/>
    </row>
    <row r="2" spans="1:11" s="46" customFormat="1" ht="11.1" customHeight="1" x14ac:dyDescent="0.2">
      <c r="A2" s="733" t="s">
        <v>84</v>
      </c>
      <c r="B2" s="733"/>
      <c r="C2" s="733"/>
      <c r="D2" s="733"/>
      <c r="E2" s="733"/>
      <c r="F2" s="733"/>
      <c r="G2" s="733"/>
      <c r="H2" s="733"/>
    </row>
    <row r="3" spans="1:11" s="46" customFormat="1" ht="11.1" customHeight="1" x14ac:dyDescent="0.2">
      <c r="A3" s="731" t="s">
        <v>95</v>
      </c>
      <c r="B3" s="731"/>
      <c r="C3" s="731"/>
      <c r="D3" s="731"/>
      <c r="E3" s="731"/>
      <c r="F3" s="731"/>
      <c r="G3" s="731"/>
      <c r="H3" s="731"/>
    </row>
    <row r="4" spans="1:11" s="46" customFormat="1" ht="11.1" customHeight="1" x14ac:dyDescent="0.2">
      <c r="A4" s="105"/>
      <c r="B4" s="38"/>
      <c r="C4" s="37"/>
      <c r="D4" s="37"/>
      <c r="E4" s="37"/>
      <c r="F4" s="38"/>
      <c r="G4" s="37"/>
      <c r="H4" s="37"/>
    </row>
    <row r="5" spans="1:11" s="46" customFormat="1" ht="15" customHeight="1" x14ac:dyDescent="0.3">
      <c r="A5" s="105"/>
      <c r="B5" s="38"/>
      <c r="C5" s="732" t="s">
        <v>94</v>
      </c>
      <c r="D5" s="732"/>
      <c r="E5" s="732"/>
      <c r="F5" s="732"/>
      <c r="G5" s="732"/>
      <c r="H5" s="732"/>
      <c r="J5" s="264"/>
      <c r="K5" s="265"/>
    </row>
    <row r="6" spans="1:11" s="266" customFormat="1" ht="18" customHeight="1" x14ac:dyDescent="0.2">
      <c r="A6" s="106"/>
      <c r="B6" s="75"/>
      <c r="C6" s="545">
        <v>2023</v>
      </c>
      <c r="D6" s="546" t="s">
        <v>83</v>
      </c>
      <c r="E6" s="545">
        <v>2022</v>
      </c>
      <c r="F6" s="546" t="s">
        <v>83</v>
      </c>
      <c r="G6" s="545" t="s">
        <v>139</v>
      </c>
      <c r="H6" s="545" t="s">
        <v>213</v>
      </c>
    </row>
    <row r="7" spans="1:11" s="46" customFormat="1" ht="15.75" customHeight="1" x14ac:dyDescent="0.2">
      <c r="A7" s="548" t="s">
        <v>120</v>
      </c>
      <c r="B7" s="69"/>
      <c r="C7" s="502">
        <v>2740.4693384109996</v>
      </c>
      <c r="D7" s="502"/>
      <c r="E7" s="502">
        <v>2556.9350176860003</v>
      </c>
      <c r="F7" s="502"/>
      <c r="G7" s="505">
        <v>7.177903210504577E-2</v>
      </c>
      <c r="H7" s="505">
        <v>6.3665088063862507E-2</v>
      </c>
      <c r="J7" s="267"/>
      <c r="K7" s="265"/>
    </row>
    <row r="8" spans="1:11" s="46" customFormat="1" ht="15.75" customHeight="1" x14ac:dyDescent="0.2">
      <c r="A8" s="549" t="s">
        <v>121</v>
      </c>
      <c r="B8" s="69"/>
      <c r="C8" s="507">
        <v>402.2171045816167</v>
      </c>
      <c r="D8" s="507"/>
      <c r="E8" s="507">
        <v>387.5907584444347</v>
      </c>
      <c r="F8" s="507"/>
      <c r="G8" s="509">
        <v>3.7736570902473732E-2</v>
      </c>
      <c r="H8" s="509">
        <v>2.8454022393536782E-2</v>
      </c>
      <c r="J8" s="267"/>
      <c r="K8" s="265"/>
    </row>
    <row r="9" spans="1:11" s="46" customFormat="1" ht="15.75" customHeight="1" thickBot="1" x14ac:dyDescent="0.25">
      <c r="A9" s="550" t="s">
        <v>66</v>
      </c>
      <c r="B9" s="69"/>
      <c r="C9" s="484">
        <v>54.90356428145698</v>
      </c>
      <c r="D9" s="484"/>
      <c r="E9" s="484">
        <v>53.924400079599273</v>
      </c>
      <c r="F9" s="551"/>
      <c r="G9" s="492">
        <v>1.8158091706395263E-2</v>
      </c>
      <c r="H9" s="551"/>
      <c r="J9" s="267"/>
      <c r="K9" s="265"/>
    </row>
    <row r="10" spans="1:11" s="46" customFormat="1" ht="15.75" customHeight="1" x14ac:dyDescent="0.2">
      <c r="A10" s="292" t="s">
        <v>97</v>
      </c>
      <c r="B10" s="69"/>
      <c r="C10" s="514">
        <v>23532.815074474591</v>
      </c>
      <c r="D10" s="515"/>
      <c r="E10" s="514">
        <v>22150.760776461902</v>
      </c>
      <c r="F10" s="515"/>
      <c r="G10" s="515"/>
      <c r="H10" s="515"/>
    </row>
    <row r="11" spans="1:11" s="46" customFormat="1" ht="15.75" customHeight="1" thickBot="1" x14ac:dyDescent="0.25">
      <c r="A11" s="550" t="s">
        <v>98</v>
      </c>
      <c r="B11" s="69"/>
      <c r="C11" s="355">
        <v>207.11971936307913</v>
      </c>
      <c r="D11" s="551"/>
      <c r="E11" s="485">
        <v>109.77309502429681</v>
      </c>
      <c r="F11" s="551"/>
      <c r="G11" s="551"/>
      <c r="H11" s="551"/>
    </row>
    <row r="12" spans="1:11" s="46" customFormat="1" ht="15.75" customHeight="1" thickBot="1" x14ac:dyDescent="0.25">
      <c r="A12" s="552" t="s">
        <v>122</v>
      </c>
      <c r="B12" s="378"/>
      <c r="C12" s="500">
        <v>23739.93479383767</v>
      </c>
      <c r="D12" s="512">
        <v>1</v>
      </c>
      <c r="E12" s="500">
        <v>22260.533871486197</v>
      </c>
      <c r="F12" s="512">
        <v>1</v>
      </c>
      <c r="G12" s="512">
        <v>6.6458465501874509E-2</v>
      </c>
      <c r="H12" s="512">
        <v>0.2745950798832395</v>
      </c>
    </row>
    <row r="13" spans="1:11" s="46" customFormat="1" ht="15.75" customHeight="1" thickBot="1" x14ac:dyDescent="0.25">
      <c r="A13" s="292" t="s">
        <v>99</v>
      </c>
      <c r="B13" s="378"/>
      <c r="C13" s="485">
        <v>14200.473117799032</v>
      </c>
      <c r="D13" s="289">
        <v>0.59816816015371455</v>
      </c>
      <c r="E13" s="355">
        <v>13665.196204709091</v>
      </c>
      <c r="F13" s="289">
        <v>0.61387549299583577</v>
      </c>
      <c r="G13" s="289"/>
      <c r="H13" s="289"/>
    </row>
    <row r="14" spans="1:11" s="46" customFormat="1" ht="15.75" customHeight="1" thickBot="1" x14ac:dyDescent="0.25">
      <c r="A14" s="552" t="s">
        <v>2</v>
      </c>
      <c r="B14" s="69"/>
      <c r="C14" s="355">
        <v>9539.4616760386398</v>
      </c>
      <c r="D14" s="487">
        <v>0.40183183984628551</v>
      </c>
      <c r="E14" s="489">
        <v>8595.3376667771081</v>
      </c>
      <c r="F14" s="487">
        <v>0.38612450700416429</v>
      </c>
      <c r="G14" s="487">
        <v>0.10984141006010506</v>
      </c>
      <c r="H14" s="487">
        <v>0.34838470263830557</v>
      </c>
    </row>
    <row r="15" spans="1:11" s="46" customFormat="1" ht="15.75" customHeight="1" x14ac:dyDescent="0.2">
      <c r="A15" s="547" t="s">
        <v>100</v>
      </c>
      <c r="B15" s="48"/>
      <c r="C15" s="514">
        <v>6766.2385385713778</v>
      </c>
      <c r="D15" s="516">
        <v>0.28501504310482495</v>
      </c>
      <c r="E15" s="514">
        <v>6651.8851580225619</v>
      </c>
      <c r="F15" s="516">
        <v>0.29881965978107322</v>
      </c>
      <c r="G15" s="516"/>
      <c r="H15" s="516"/>
    </row>
    <row r="16" spans="1:11" s="46" customFormat="1" ht="15.75" customHeight="1" x14ac:dyDescent="0.2">
      <c r="A16" s="553" t="s">
        <v>101</v>
      </c>
      <c r="B16" s="524"/>
      <c r="C16" s="554">
        <v>81.149543837730491</v>
      </c>
      <c r="D16" s="505">
        <v>3.4182715556065895E-3</v>
      </c>
      <c r="E16" s="554">
        <v>23.876103572648599</v>
      </c>
      <c r="F16" s="505">
        <v>1.0725755146075721E-3</v>
      </c>
      <c r="G16" s="505"/>
      <c r="H16" s="505"/>
    </row>
    <row r="17" spans="1:12" s="46" customFormat="1" ht="15.75" customHeight="1" thickBot="1" x14ac:dyDescent="0.25">
      <c r="A17" s="292" t="s">
        <v>119</v>
      </c>
      <c r="B17" s="69"/>
      <c r="C17" s="485">
        <v>-21.0889794900874</v>
      </c>
      <c r="D17" s="492">
        <v>-8.8833350526142151E-4</v>
      </c>
      <c r="E17" s="355">
        <v>25.7730542204533</v>
      </c>
      <c r="F17" s="289">
        <v>1.1577913795439712E-3</v>
      </c>
      <c r="G17" s="289"/>
      <c r="H17" s="289"/>
    </row>
    <row r="18" spans="1:12" s="46" customFormat="1" ht="15.75" customHeight="1" thickBot="1" x14ac:dyDescent="0.25">
      <c r="A18" s="555" t="s">
        <v>151</v>
      </c>
      <c r="B18" s="69"/>
      <c r="C18" s="373">
        <v>2713.1625731196186</v>
      </c>
      <c r="D18" s="289">
        <v>0.11428685869111535</v>
      </c>
      <c r="E18" s="691">
        <v>1893.8033509614434</v>
      </c>
      <c r="F18" s="512">
        <v>8.5074480328939467E-2</v>
      </c>
      <c r="G18" s="512">
        <v>0.43265274704588741</v>
      </c>
      <c r="H18" s="512">
        <v>0.77715479988520397</v>
      </c>
    </row>
    <row r="19" spans="1:12" s="269" customFormat="1" ht="14.25" customHeight="1" thickBot="1" x14ac:dyDescent="0.25">
      <c r="A19" s="556" t="s">
        <v>161</v>
      </c>
      <c r="B19" s="69"/>
      <c r="C19" s="500">
        <v>1102.4880963410278</v>
      </c>
      <c r="D19" s="512">
        <v>4.6440232709788566E-2</v>
      </c>
      <c r="E19" s="355">
        <v>1211.1630107777714</v>
      </c>
      <c r="F19" s="289">
        <v>5.4408533855028772E-2</v>
      </c>
      <c r="G19" s="512"/>
      <c r="H19" s="289"/>
      <c r="L19" s="690"/>
    </row>
    <row r="20" spans="1:12" s="46" customFormat="1" ht="15.75" thickBot="1" x14ac:dyDescent="0.25">
      <c r="A20" s="557" t="s">
        <v>219</v>
      </c>
      <c r="B20" s="689"/>
      <c r="C20" s="558">
        <v>3815.6506694606464</v>
      </c>
      <c r="D20" s="559">
        <v>0.16072709140090391</v>
      </c>
      <c r="E20" s="558">
        <v>3104.9663617392143</v>
      </c>
      <c r="F20" s="559">
        <v>0.13948301418396822</v>
      </c>
      <c r="G20" s="559">
        <v>0.22888631467277798</v>
      </c>
      <c r="H20" s="559">
        <v>0.52742251372044469</v>
      </c>
    </row>
    <row r="21" spans="1:12" s="46" customFormat="1" ht="11.1" customHeight="1" x14ac:dyDescent="0.2">
      <c r="A21" s="270"/>
      <c r="B21" s="45"/>
      <c r="C21" s="271"/>
      <c r="D21" s="272"/>
      <c r="E21" s="271"/>
      <c r="F21" s="273"/>
      <c r="G21" s="274"/>
      <c r="H21" s="274"/>
    </row>
    <row r="22" spans="1:12" s="46" customFormat="1" ht="6" customHeight="1" x14ac:dyDescent="0.2">
      <c r="A22" s="275"/>
      <c r="B22" s="53"/>
      <c r="C22" s="53"/>
      <c r="D22" s="53"/>
      <c r="E22" s="53"/>
      <c r="F22" s="53"/>
      <c r="G22" s="53"/>
      <c r="H22" s="53"/>
      <c r="I22" s="53"/>
    </row>
    <row r="23" spans="1:12" s="46" customFormat="1" ht="11.1" customHeight="1" x14ac:dyDescent="0.2">
      <c r="A23" s="118"/>
      <c r="B23" s="72"/>
      <c r="C23" s="72"/>
      <c r="D23" s="72"/>
      <c r="E23" s="72"/>
      <c r="F23" s="72"/>
      <c r="G23" s="72"/>
      <c r="H23" s="72"/>
    </row>
  </sheetData>
  <mergeCells count="4">
    <mergeCell ref="A2:H2"/>
    <mergeCell ref="A1:H1"/>
    <mergeCell ref="C5:H5"/>
    <mergeCell ref="A3:H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"/>
  <cols>
    <col min="1" max="1" width="25.7109375" style="190" customWidth="1"/>
    <col min="2" max="2" width="1.7109375" style="189" customWidth="1"/>
    <col min="3" max="4" width="10.7109375" style="187" customWidth="1"/>
    <col min="5" max="5" width="7.7109375" style="187" customWidth="1"/>
    <col min="6" max="6" width="1.7109375" style="187" customWidth="1"/>
    <col min="7" max="8" width="10.7109375" style="187" customWidth="1"/>
    <col min="9" max="9" width="7.7109375" style="187" customWidth="1"/>
    <col min="10" max="10" width="1.7109375" style="187" hidden="1" customWidth="1"/>
    <col min="11" max="11" width="13.42578125" style="189" customWidth="1"/>
    <col min="12" max="12" width="10.28515625" style="189" customWidth="1"/>
    <col min="13" max="14" width="11.28515625" style="189" customWidth="1"/>
    <col min="15" max="15" width="19" style="189" customWidth="1"/>
    <col min="16" max="16" width="13.5703125" style="177" customWidth="1"/>
    <col min="17" max="16384" width="9.85546875" style="177"/>
  </cols>
  <sheetData>
    <row r="1" spans="1:18" ht="11.1" customHeight="1" x14ac:dyDescent="0.2">
      <c r="A1" s="736" t="s">
        <v>77</v>
      </c>
      <c r="B1" s="736"/>
      <c r="C1" s="736"/>
      <c r="D1" s="736"/>
      <c r="E1" s="736"/>
      <c r="F1" s="736"/>
      <c r="G1" s="736"/>
      <c r="H1" s="736"/>
      <c r="I1" s="736"/>
      <c r="J1" s="736"/>
      <c r="K1" s="175"/>
      <c r="L1" s="175"/>
      <c r="M1" s="175"/>
      <c r="N1" s="176"/>
      <c r="O1" s="177"/>
      <c r="P1" s="178"/>
      <c r="Q1" s="178"/>
      <c r="R1" s="178"/>
    </row>
    <row r="2" spans="1:18" ht="11.1" customHeight="1" x14ac:dyDescent="0.2">
      <c r="A2" s="736" t="s">
        <v>85</v>
      </c>
      <c r="B2" s="736"/>
      <c r="C2" s="736"/>
      <c r="D2" s="736"/>
      <c r="E2" s="736"/>
      <c r="F2" s="736"/>
      <c r="G2" s="736"/>
      <c r="H2" s="736"/>
      <c r="I2" s="736"/>
      <c r="J2" s="736"/>
      <c r="K2" s="179"/>
      <c r="L2" s="179"/>
      <c r="M2" s="179"/>
      <c r="N2" s="180"/>
      <c r="O2" s="175"/>
      <c r="P2" s="181"/>
      <c r="Q2" s="181"/>
      <c r="R2" s="181"/>
    </row>
    <row r="3" spans="1:18" ht="11.1" customHeight="1" x14ac:dyDescent="0.2">
      <c r="A3" s="182"/>
      <c r="B3" s="183"/>
      <c r="C3" s="184"/>
      <c r="D3" s="184"/>
      <c r="E3" s="184"/>
      <c r="F3" s="184"/>
      <c r="G3" s="184"/>
      <c r="H3" s="184"/>
      <c r="I3" s="184"/>
      <c r="J3" s="184"/>
      <c r="K3" s="185"/>
      <c r="L3" s="185"/>
      <c r="M3" s="185"/>
      <c r="N3" s="185"/>
      <c r="O3" s="179"/>
    </row>
    <row r="4" spans="1:18" ht="15" customHeight="1" x14ac:dyDescent="0.2">
      <c r="A4" s="738" t="s">
        <v>214</v>
      </c>
      <c r="B4" s="738"/>
      <c r="C4" s="738"/>
      <c r="D4" s="738"/>
      <c r="E4" s="186"/>
      <c r="G4" s="188"/>
      <c r="H4" s="188"/>
      <c r="I4" s="188"/>
      <c r="J4" s="188"/>
    </row>
    <row r="5" spans="1:18" ht="15" customHeight="1" thickBot="1" x14ac:dyDescent="0.25">
      <c r="B5" s="187"/>
      <c r="C5" s="574" t="s">
        <v>96</v>
      </c>
      <c r="D5" s="574" t="s">
        <v>199</v>
      </c>
      <c r="E5" s="191"/>
      <c r="F5" s="192"/>
      <c r="G5" s="193"/>
      <c r="H5" s="194"/>
      <c r="I5" s="194"/>
      <c r="J5" s="194"/>
    </row>
    <row r="6" spans="1:18" ht="15" customHeight="1" x14ac:dyDescent="0.2">
      <c r="A6" s="585" t="s">
        <v>162</v>
      </c>
      <c r="B6" s="582"/>
      <c r="C6" s="588">
        <v>7.120010815251443E-2</v>
      </c>
      <c r="D6" s="588">
        <v>9.6277504298882821E-3</v>
      </c>
      <c r="E6" s="197"/>
      <c r="F6" s="198"/>
      <c r="G6" s="199"/>
      <c r="H6" s="200"/>
      <c r="I6" s="200"/>
      <c r="J6" s="200"/>
      <c r="K6" s="201"/>
      <c r="L6" s="201"/>
      <c r="M6" s="202"/>
      <c r="N6" s="202"/>
      <c r="O6" s="202"/>
      <c r="P6" s="202"/>
      <c r="Q6" s="201"/>
      <c r="R6" s="201"/>
    </row>
    <row r="7" spans="1:18" ht="15" customHeight="1" x14ac:dyDescent="0.2">
      <c r="A7" s="586" t="s">
        <v>144</v>
      </c>
      <c r="B7" s="582"/>
      <c r="C7" s="587">
        <v>0.13637349563702816</v>
      </c>
      <c r="D7" s="587">
        <v>4.2200999999999933E-2</v>
      </c>
      <c r="E7" s="197"/>
      <c r="F7" s="198"/>
      <c r="G7" s="199"/>
      <c r="H7" s="200"/>
      <c r="I7" s="200"/>
      <c r="J7" s="200"/>
      <c r="K7" s="201"/>
      <c r="L7" s="201"/>
      <c r="M7" s="202"/>
      <c r="N7" s="202"/>
      <c r="O7" s="202"/>
      <c r="P7" s="202"/>
      <c r="Q7" s="202"/>
      <c r="R7" s="203"/>
    </row>
    <row r="8" spans="1:18" ht="15" customHeight="1" x14ac:dyDescent="0.2">
      <c r="A8" s="586" t="s">
        <v>145</v>
      </c>
      <c r="B8" s="582"/>
      <c r="C8" s="587">
        <v>5.5591619185288099E-2</v>
      </c>
      <c r="D8" s="587">
        <v>1.632699999999998E-2</v>
      </c>
      <c r="E8" s="197"/>
      <c r="F8" s="198"/>
      <c r="G8" s="199"/>
      <c r="H8" s="200"/>
      <c r="I8" s="200"/>
      <c r="J8" s="200"/>
      <c r="K8" s="201"/>
      <c r="L8" s="201"/>
      <c r="M8" s="202"/>
      <c r="N8" s="202"/>
      <c r="O8" s="202"/>
      <c r="P8" s="202"/>
      <c r="Q8" s="202"/>
      <c r="R8" s="203"/>
    </row>
    <row r="9" spans="1:18" ht="15" customHeight="1" x14ac:dyDescent="0.2">
      <c r="A9" s="586" t="s">
        <v>165</v>
      </c>
      <c r="B9" s="582"/>
      <c r="C9" s="587">
        <v>1.0832388030651008</v>
      </c>
      <c r="D9" s="587">
        <v>0.212812</v>
      </c>
      <c r="E9" s="197"/>
      <c r="F9" s="198"/>
      <c r="G9" s="199"/>
      <c r="H9" s="200"/>
      <c r="I9" s="200"/>
      <c r="J9" s="200"/>
      <c r="K9" s="201"/>
      <c r="L9" s="201"/>
      <c r="M9" s="202"/>
      <c r="N9" s="202"/>
      <c r="O9" s="202"/>
      <c r="P9" s="202"/>
      <c r="Q9" s="202"/>
      <c r="R9" s="203"/>
    </row>
    <row r="10" spans="1:18" ht="15" customHeight="1" x14ac:dyDescent="0.2">
      <c r="A10" s="586" t="s">
        <v>227</v>
      </c>
      <c r="B10" s="583"/>
      <c r="C10" s="587">
        <v>5.7000428160077776E-2</v>
      </c>
      <c r="D10" s="587">
        <v>-3.5009999999999764E-3</v>
      </c>
      <c r="E10" s="197"/>
      <c r="F10" s="198"/>
      <c r="G10" s="199"/>
      <c r="H10" s="200"/>
      <c r="I10" s="200"/>
      <c r="J10" s="200"/>
      <c r="K10" s="201"/>
      <c r="L10" s="201"/>
      <c r="M10" s="202"/>
      <c r="N10" s="202"/>
      <c r="O10" s="202"/>
      <c r="P10" s="202"/>
      <c r="Q10" s="202"/>
      <c r="R10" s="203"/>
    </row>
    <row r="11" spans="1:18" ht="15" customHeight="1" x14ac:dyDescent="0.2">
      <c r="A11" s="586" t="s">
        <v>91</v>
      </c>
      <c r="B11" s="583"/>
      <c r="C11" s="587">
        <v>1.9114162317864558E-2</v>
      </c>
      <c r="D11" s="587">
        <v>1.1097467859582322E-2</v>
      </c>
      <c r="E11" s="197"/>
      <c r="F11" s="198"/>
      <c r="G11" s="199"/>
      <c r="H11" s="200"/>
      <c r="I11" s="200"/>
      <c r="J11" s="200"/>
      <c r="K11" s="201"/>
      <c r="L11" s="201"/>
      <c r="M11" s="202"/>
      <c r="N11" s="202"/>
      <c r="O11" s="202"/>
      <c r="P11" s="202"/>
      <c r="Q11" s="202"/>
      <c r="R11" s="203"/>
    </row>
    <row r="12" spans="1:18" ht="15" customHeight="1" x14ac:dyDescent="0.2">
      <c r="A12" s="586" t="s">
        <v>198</v>
      </c>
      <c r="B12" s="583"/>
      <c r="C12" s="587">
        <v>0.10256846020042354</v>
      </c>
      <c r="D12" s="587">
        <v>1.9549000000000039E-2</v>
      </c>
      <c r="E12" s="197"/>
      <c r="F12" s="198"/>
      <c r="G12" s="199"/>
      <c r="H12" s="200"/>
      <c r="I12" s="200"/>
      <c r="J12" s="200"/>
      <c r="K12" s="201"/>
      <c r="L12" s="201"/>
      <c r="M12" s="202"/>
      <c r="N12" s="202"/>
      <c r="O12" s="202"/>
      <c r="P12" s="202"/>
      <c r="Q12" s="202"/>
      <c r="R12" s="203"/>
    </row>
    <row r="13" spans="1:18" ht="15" customHeight="1" x14ac:dyDescent="0.2">
      <c r="A13" s="586" t="s">
        <v>228</v>
      </c>
      <c r="B13" s="583"/>
      <c r="C13" s="587">
        <v>0.10919725736957209</v>
      </c>
      <c r="D13" s="587">
        <v>1.4953207652555811E-2</v>
      </c>
      <c r="E13" s="197"/>
      <c r="F13" s="198"/>
      <c r="G13" s="199"/>
      <c r="H13" s="200"/>
      <c r="I13" s="200"/>
      <c r="J13" s="200"/>
      <c r="K13" s="201"/>
      <c r="L13" s="201"/>
      <c r="M13" s="202"/>
      <c r="N13" s="202"/>
      <c r="O13" s="202"/>
      <c r="P13" s="202"/>
      <c r="Q13" s="202"/>
      <c r="R13" s="203"/>
    </row>
    <row r="14" spans="1:18" ht="15" customHeight="1" thickBot="1" x14ac:dyDescent="0.25">
      <c r="A14" s="578" t="s">
        <v>166</v>
      </c>
      <c r="B14" s="584"/>
      <c r="C14" s="579">
        <v>7.5821499265312564E-2</v>
      </c>
      <c r="D14" s="579">
        <v>3.0882999999999994E-2</v>
      </c>
      <c r="E14" s="197"/>
      <c r="F14" s="197"/>
      <c r="G14" s="199"/>
      <c r="H14" s="200"/>
      <c r="I14" s="200"/>
      <c r="J14" s="200"/>
      <c r="K14" s="201"/>
      <c r="L14" s="201"/>
      <c r="M14" s="202"/>
      <c r="N14" s="202"/>
      <c r="O14" s="202"/>
      <c r="P14" s="202"/>
      <c r="Q14" s="202"/>
      <c r="R14" s="203"/>
    </row>
    <row r="15" spans="1:18" ht="9.9499999999999993" customHeight="1" x14ac:dyDescent="0.2"/>
    <row r="16" spans="1:18" ht="15" customHeight="1" x14ac:dyDescent="0.2">
      <c r="A16" s="204" t="s">
        <v>142</v>
      </c>
    </row>
    <row r="17" spans="1:9" ht="11.1" customHeight="1" x14ac:dyDescent="0.2">
      <c r="A17" s="204"/>
    </row>
    <row r="18" spans="1:9" ht="11.1" customHeight="1" x14ac:dyDescent="0.2">
      <c r="A18" s="205"/>
    </row>
    <row r="19" spans="1:9" ht="15" customHeight="1" x14ac:dyDescent="0.2">
      <c r="A19" s="739" t="s">
        <v>215</v>
      </c>
      <c r="B19" s="739"/>
      <c r="C19" s="739"/>
      <c r="D19" s="739"/>
      <c r="E19" s="739"/>
      <c r="F19" s="282"/>
      <c r="G19" s="282"/>
      <c r="H19" s="282"/>
      <c r="I19" s="282"/>
    </row>
    <row r="20" spans="1:9" ht="25.5" customHeight="1" x14ac:dyDescent="0.2">
      <c r="C20" s="735" t="s">
        <v>86</v>
      </c>
      <c r="D20" s="735"/>
      <c r="E20" s="735"/>
      <c r="F20" s="293"/>
      <c r="G20" s="737"/>
      <c r="H20" s="737"/>
      <c r="I20" s="737"/>
    </row>
    <row r="21" spans="1:9" ht="15" customHeight="1" thickBot="1" x14ac:dyDescent="0.25">
      <c r="C21" s="574" t="s">
        <v>199</v>
      </c>
      <c r="D21" s="574" t="s">
        <v>206</v>
      </c>
      <c r="E21" s="594" t="s">
        <v>70</v>
      </c>
      <c r="F21" s="294"/>
      <c r="G21" s="283"/>
      <c r="H21" s="283"/>
      <c r="I21" s="283"/>
    </row>
    <row r="22" spans="1:9" ht="15" customHeight="1" x14ac:dyDescent="0.2">
      <c r="A22" s="585" t="s">
        <v>143</v>
      </c>
      <c r="B22" s="582"/>
      <c r="C22" s="591">
        <v>18.702043356374809</v>
      </c>
      <c r="D22" s="591">
        <v>20.522935637480799</v>
      </c>
      <c r="E22" s="589">
        <v>-8.8724747437229023E-2</v>
      </c>
      <c r="F22" s="200"/>
      <c r="G22" s="284"/>
      <c r="H22" s="284"/>
      <c r="I22" s="285"/>
    </row>
    <row r="23" spans="1:9" ht="15" customHeight="1" x14ac:dyDescent="0.2">
      <c r="A23" s="586" t="s">
        <v>144</v>
      </c>
      <c r="B23" s="582"/>
      <c r="C23" s="592">
        <v>4758.6325418470415</v>
      </c>
      <c r="D23" s="592">
        <v>3914.8658</v>
      </c>
      <c r="E23" s="590">
        <v>0.21552890570272965</v>
      </c>
      <c r="F23" s="200"/>
      <c r="G23" s="284"/>
      <c r="H23" s="284"/>
      <c r="I23" s="285"/>
    </row>
    <row r="24" spans="1:9" ht="15" customHeight="1" x14ac:dyDescent="0.2">
      <c r="A24" s="586" t="s">
        <v>145</v>
      </c>
      <c r="B24" s="582"/>
      <c r="C24" s="592">
        <v>5.1946105255453086</v>
      </c>
      <c r="D24" s="592">
        <v>5.2330279030910605</v>
      </c>
      <c r="E24" s="590">
        <v>-7.341328626025323E-3</v>
      </c>
      <c r="F24" s="200"/>
      <c r="G24" s="284"/>
      <c r="H24" s="284"/>
      <c r="I24" s="285"/>
    </row>
    <row r="25" spans="1:9" ht="15" customHeight="1" x14ac:dyDescent="0.2">
      <c r="A25" s="586" t="s">
        <v>165</v>
      </c>
      <c r="B25" s="582"/>
      <c r="C25" s="592">
        <v>192.41484848484853</v>
      </c>
      <c r="D25" s="592">
        <v>106.58267736006682</v>
      </c>
      <c r="E25" s="590">
        <v>0.80531070574269803</v>
      </c>
      <c r="F25" s="200"/>
      <c r="G25" s="284"/>
      <c r="H25" s="284"/>
      <c r="I25" s="285"/>
    </row>
    <row r="26" spans="1:9" ht="15" customHeight="1" x14ac:dyDescent="0.2">
      <c r="A26" s="586" t="s">
        <v>227</v>
      </c>
      <c r="B26" s="583"/>
      <c r="C26" s="592">
        <v>567.2966589861752</v>
      </c>
      <c r="D26" s="592">
        <v>647.10337081413206</v>
      </c>
      <c r="E26" s="590">
        <v>-0.12332915485751628</v>
      </c>
      <c r="F26" s="200"/>
      <c r="G26" s="284"/>
      <c r="H26" s="284"/>
      <c r="I26" s="285"/>
    </row>
    <row r="27" spans="1:9" ht="15" customHeight="1" x14ac:dyDescent="0.2">
      <c r="A27" s="586" t="s">
        <v>91</v>
      </c>
      <c r="B27" s="583"/>
      <c r="C27" s="592">
        <v>1</v>
      </c>
      <c r="D27" s="592">
        <v>1</v>
      </c>
      <c r="E27" s="590">
        <v>0</v>
      </c>
      <c r="F27" s="200"/>
      <c r="G27" s="284"/>
      <c r="H27" s="284"/>
      <c r="I27" s="285"/>
    </row>
    <row r="28" spans="1:9" ht="15" customHeight="1" x14ac:dyDescent="0.2">
      <c r="A28" s="586" t="s">
        <v>198</v>
      </c>
      <c r="B28" s="583"/>
      <c r="C28" s="592">
        <v>7.8285317319508438</v>
      </c>
      <c r="D28" s="592">
        <v>7.698481443932411</v>
      </c>
      <c r="E28" s="590">
        <v>1.68929793447683E-2</v>
      </c>
      <c r="F28" s="200"/>
      <c r="G28" s="284"/>
      <c r="H28" s="284"/>
      <c r="I28" s="285"/>
    </row>
    <row r="29" spans="1:9" ht="15" customHeight="1" x14ac:dyDescent="0.2">
      <c r="A29" s="586" t="s">
        <v>228</v>
      </c>
      <c r="B29" s="583"/>
      <c r="C29" s="592">
        <v>36.301820545314904</v>
      </c>
      <c r="D29" s="592">
        <v>35.608783218125957</v>
      </c>
      <c r="E29" s="590">
        <v>1.9462538861372058E-2</v>
      </c>
      <c r="F29" s="200"/>
      <c r="G29" s="284"/>
      <c r="H29" s="284"/>
      <c r="I29" s="285"/>
    </row>
    <row r="30" spans="1:9" ht="15" customHeight="1" thickBot="1" x14ac:dyDescent="0.25">
      <c r="A30" s="578" t="s">
        <v>166</v>
      </c>
      <c r="B30" s="584"/>
      <c r="C30" s="593">
        <v>39.175281228433398</v>
      </c>
      <c r="D30" s="593">
        <v>43.312541228070167</v>
      </c>
      <c r="E30" s="581">
        <v>-9.5521063468690603E-2</v>
      </c>
      <c r="F30" s="200"/>
      <c r="G30" s="284"/>
      <c r="H30" s="284"/>
      <c r="I30" s="285"/>
    </row>
    <row r="31" spans="1:9" ht="11.1" customHeight="1" x14ac:dyDescent="0.2">
      <c r="A31" s="209"/>
      <c r="B31" s="208"/>
    </row>
    <row r="32" spans="1:9" ht="11.1" customHeight="1" x14ac:dyDescent="0.2">
      <c r="A32" s="209"/>
      <c r="B32" s="208"/>
    </row>
    <row r="33" spans="1:15" ht="15" customHeight="1" x14ac:dyDescent="0.2">
      <c r="A33" s="739" t="s">
        <v>19</v>
      </c>
      <c r="B33" s="739"/>
      <c r="C33" s="739"/>
      <c r="D33" s="739"/>
      <c r="E33" s="739"/>
      <c r="F33" s="739"/>
      <c r="G33" s="739"/>
      <c r="H33" s="739"/>
      <c r="I33" s="739"/>
    </row>
    <row r="34" spans="1:15" ht="24.75" customHeight="1" x14ac:dyDescent="0.2">
      <c r="C34" s="735" t="s">
        <v>87</v>
      </c>
      <c r="D34" s="735"/>
      <c r="E34" s="735"/>
      <c r="F34" s="577"/>
      <c r="G34" s="735" t="s">
        <v>88</v>
      </c>
      <c r="H34" s="735"/>
      <c r="I34" s="735"/>
    </row>
    <row r="35" spans="1:15" ht="15" customHeight="1" thickBot="1" x14ac:dyDescent="0.25">
      <c r="A35" s="595"/>
      <c r="B35" s="596"/>
      <c r="C35" s="575" t="s">
        <v>207</v>
      </c>
      <c r="D35" s="575" t="s">
        <v>208</v>
      </c>
      <c r="E35" s="594" t="s">
        <v>70</v>
      </c>
      <c r="F35" s="576"/>
      <c r="G35" s="604" t="s">
        <v>209</v>
      </c>
      <c r="H35" s="575" t="s">
        <v>210</v>
      </c>
      <c r="I35" s="574" t="s">
        <v>70</v>
      </c>
    </row>
    <row r="36" spans="1:15" ht="15" customHeight="1" x14ac:dyDescent="0.2">
      <c r="A36" s="585" t="s">
        <v>143</v>
      </c>
      <c r="B36" s="596"/>
      <c r="C36" s="602">
        <v>18.1052</v>
      </c>
      <c r="D36" s="602">
        <v>19.994199999999999</v>
      </c>
      <c r="E36" s="380">
        <v>-9.4477398445549143E-2</v>
      </c>
      <c r="F36" s="597"/>
      <c r="G36" s="206">
        <v>18.787199999999999</v>
      </c>
      <c r="H36" s="602">
        <v>20.738299999999999</v>
      </c>
      <c r="I36" s="603">
        <v>-9.4081964288297515E-2</v>
      </c>
      <c r="K36" s="176"/>
      <c r="O36" s="210"/>
    </row>
    <row r="37" spans="1:15" ht="15" customHeight="1" x14ac:dyDescent="0.2">
      <c r="A37" s="586" t="s">
        <v>144</v>
      </c>
      <c r="B37" s="598"/>
      <c r="C37" s="601">
        <v>4627.2700000000004</v>
      </c>
      <c r="D37" s="605">
        <v>3748.15</v>
      </c>
      <c r="E37" s="590">
        <v>0.23454771020370058</v>
      </c>
      <c r="F37" s="597"/>
      <c r="G37" s="605">
        <v>4632.2</v>
      </c>
      <c r="H37" s="605">
        <v>3982.6</v>
      </c>
      <c r="I37" s="590">
        <v>0.16310952644001397</v>
      </c>
    </row>
    <row r="38" spans="1:15" ht="15" customHeight="1" x14ac:dyDescent="0.2">
      <c r="A38" s="586" t="s">
        <v>145</v>
      </c>
      <c r="B38" s="596"/>
      <c r="C38" s="601">
        <v>5.0804</v>
      </c>
      <c r="D38" s="605">
        <v>4.7378</v>
      </c>
      <c r="E38" s="590">
        <v>7.2312043564523698E-2</v>
      </c>
      <c r="F38" s="597"/>
      <c r="G38" s="605">
        <v>5.0993000000000004</v>
      </c>
      <c r="H38" s="605">
        <v>5.3574000000000002</v>
      </c>
      <c r="I38" s="590">
        <v>-4.8176354201664995E-2</v>
      </c>
    </row>
    <row r="39" spans="1:15" ht="15" customHeight="1" x14ac:dyDescent="0.2">
      <c r="A39" s="586" t="s">
        <v>165</v>
      </c>
      <c r="B39" s="596"/>
      <c r="C39" s="601">
        <v>209.01</v>
      </c>
      <c r="D39" s="605">
        <v>111.01</v>
      </c>
      <c r="E39" s="590">
        <v>0.88280335104945484</v>
      </c>
      <c r="F39" s="597"/>
      <c r="G39" s="605">
        <v>187</v>
      </c>
      <c r="H39" s="605">
        <v>105.02</v>
      </c>
      <c r="I39" s="590">
        <v>0.78061321653018489</v>
      </c>
      <c r="J39" s="211"/>
    </row>
    <row r="40" spans="1:15" ht="15" customHeight="1" x14ac:dyDescent="0.2">
      <c r="A40" s="586" t="s">
        <v>227</v>
      </c>
      <c r="B40" s="596"/>
      <c r="C40" s="601">
        <v>545.95000000000005</v>
      </c>
      <c r="D40" s="605">
        <v>667.1</v>
      </c>
      <c r="E40" s="590">
        <v>-0.18160695547893868</v>
      </c>
      <c r="F40" s="597"/>
      <c r="G40" s="605">
        <v>557.4</v>
      </c>
      <c r="H40" s="605">
        <v>646.20000000000005</v>
      </c>
      <c r="I40" s="590">
        <v>-0.13741875580315699</v>
      </c>
    </row>
    <row r="41" spans="1:15" ht="15" customHeight="1" x14ac:dyDescent="0.2">
      <c r="A41" s="586" t="s">
        <v>91</v>
      </c>
      <c r="B41" s="596"/>
      <c r="C41" s="601">
        <v>1</v>
      </c>
      <c r="D41" s="605">
        <v>1</v>
      </c>
      <c r="E41" s="590">
        <v>0</v>
      </c>
      <c r="F41" s="597"/>
      <c r="G41" s="605">
        <v>1</v>
      </c>
      <c r="H41" s="605">
        <v>1</v>
      </c>
      <c r="I41" s="590">
        <v>0</v>
      </c>
    </row>
    <row r="42" spans="1:15" ht="15" customHeight="1" x14ac:dyDescent="0.2">
      <c r="A42" s="586" t="s">
        <v>198</v>
      </c>
      <c r="B42" s="596"/>
      <c r="C42" s="601">
        <v>7.80335</v>
      </c>
      <c r="D42" s="605">
        <v>7.6802999999999999</v>
      </c>
      <c r="E42" s="590">
        <v>1.6021509576448878E-2</v>
      </c>
      <c r="F42" s="597"/>
      <c r="G42" s="605">
        <v>7.8485500000000004</v>
      </c>
      <c r="H42" s="605">
        <v>7.6898099999999996</v>
      </c>
      <c r="I42" s="590">
        <v>2.0642902750523273E-2</v>
      </c>
    </row>
    <row r="43" spans="1:15" ht="15" customHeight="1" x14ac:dyDescent="0.2">
      <c r="A43" s="195" t="s">
        <v>228</v>
      </c>
      <c r="B43" s="596"/>
      <c r="C43" s="601">
        <v>36.3508</v>
      </c>
      <c r="D43" s="605">
        <v>35.694800000000001</v>
      </c>
      <c r="E43" s="590">
        <v>1.837802705155922E-2</v>
      </c>
      <c r="F43" s="597"/>
      <c r="G43" s="605">
        <v>36.292400000000001</v>
      </c>
      <c r="H43" s="605">
        <v>35.5807</v>
      </c>
      <c r="I43" s="590">
        <v>2.0002417040698939E-2</v>
      </c>
      <c r="K43" s="212"/>
      <c r="L43" s="212"/>
      <c r="M43" s="212"/>
      <c r="N43" s="212"/>
      <c r="O43" s="212"/>
    </row>
    <row r="44" spans="1:15" ht="15" customHeight="1" thickBot="1" x14ac:dyDescent="0.25">
      <c r="A44" s="600" t="s">
        <v>166</v>
      </c>
      <c r="B44" s="599"/>
      <c r="C44" s="601">
        <v>38.648000000000003</v>
      </c>
      <c r="D44" s="206">
        <v>41.115000000000002</v>
      </c>
      <c r="E44" s="607">
        <v>-6.0002432202359235E-2</v>
      </c>
      <c r="F44" s="579"/>
      <c r="G44" s="580">
        <v>38.680999999999997</v>
      </c>
      <c r="H44" s="580">
        <v>44.154000000000003</v>
      </c>
      <c r="I44" s="581">
        <v>-0.12395252978212634</v>
      </c>
      <c r="K44" s="212"/>
      <c r="L44" s="212"/>
      <c r="M44" s="212"/>
      <c r="N44" s="212"/>
      <c r="O44" s="212"/>
    </row>
    <row r="45" spans="1:15" ht="9.9499999999999993" customHeight="1" x14ac:dyDescent="0.2">
      <c r="A45" s="195"/>
      <c r="B45" s="208"/>
      <c r="C45" s="606"/>
      <c r="D45" s="606"/>
      <c r="E45" s="196"/>
      <c r="F45" s="196"/>
      <c r="G45" s="206"/>
      <c r="H45" s="206"/>
      <c r="I45" s="196"/>
      <c r="K45" s="212"/>
      <c r="L45" s="212"/>
      <c r="M45" s="212"/>
      <c r="N45" s="212"/>
      <c r="O45" s="212"/>
    </row>
    <row r="46" spans="1:15" ht="15" customHeight="1" x14ac:dyDescent="0.2">
      <c r="A46" s="734" t="s">
        <v>113</v>
      </c>
      <c r="B46" s="734"/>
      <c r="C46" s="734"/>
      <c r="D46" s="734"/>
      <c r="E46" s="734"/>
      <c r="F46" s="734"/>
      <c r="G46" s="734"/>
      <c r="H46" s="734"/>
      <c r="I46" s="734"/>
      <c r="K46" s="212"/>
      <c r="L46" s="212"/>
      <c r="M46" s="212"/>
      <c r="N46" s="212"/>
      <c r="O46" s="212"/>
    </row>
    <row r="47" spans="1:15" ht="11.1" customHeight="1" x14ac:dyDescent="0.2">
      <c r="K47" s="207"/>
      <c r="L47" s="207"/>
      <c r="M47" s="207"/>
      <c r="N47" s="207"/>
      <c r="O47" s="212"/>
    </row>
    <row r="48" spans="1:15" ht="11.1" customHeight="1" x14ac:dyDescent="0.2">
      <c r="A48" s="209"/>
      <c r="B48" s="208"/>
      <c r="K48" s="207"/>
      <c r="L48" s="207"/>
      <c r="M48" s="207"/>
      <c r="N48" s="207"/>
      <c r="O48" s="207"/>
    </row>
    <row r="49" spans="1:15" ht="11.1" customHeight="1" x14ac:dyDescent="0.2">
      <c r="A49" s="209"/>
      <c r="B49" s="208"/>
      <c r="K49" s="212"/>
      <c r="L49" s="212"/>
      <c r="M49" s="212"/>
      <c r="N49" s="212"/>
      <c r="O49" s="207"/>
    </row>
    <row r="50" spans="1:15" ht="11.1" customHeight="1" x14ac:dyDescent="0.2">
      <c r="A50" s="209"/>
      <c r="B50" s="208"/>
      <c r="O50" s="212"/>
    </row>
  </sheetData>
  <mergeCells count="10">
    <mergeCell ref="A46:I46"/>
    <mergeCell ref="C34:E34"/>
    <mergeCell ref="G34:I34"/>
    <mergeCell ref="A1:J1"/>
    <mergeCell ref="A2:J2"/>
    <mergeCell ref="C20:E20"/>
    <mergeCell ref="G20:I20"/>
    <mergeCell ref="A4:D4"/>
    <mergeCell ref="A19:E19"/>
    <mergeCell ref="A33:I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1"/>
  <sheetViews>
    <sheetView showGridLines="0" tabSelected="1" zoomScale="80" zoomScaleNormal="80" workbookViewId="0">
      <selection activeCell="A51" sqref="A51"/>
    </sheetView>
  </sheetViews>
  <sheetFormatPr baseColWidth="10" defaultColWidth="9.85546875" defaultRowHeight="11.1" customHeight="1" x14ac:dyDescent="0.2"/>
  <cols>
    <col min="1" max="1" width="32.42578125" style="221" customWidth="1"/>
    <col min="2" max="2" width="1.7109375" style="224" customWidth="1"/>
    <col min="3" max="3" width="11.28515625" style="222" customWidth="1"/>
    <col min="4" max="4" width="13.140625" style="222" customWidth="1"/>
    <col min="5" max="6" width="11.85546875" style="222" customWidth="1"/>
    <col min="7" max="7" width="11.28515625" style="222" customWidth="1"/>
    <col min="8" max="8" width="6.140625" style="222" customWidth="1"/>
    <col min="9" max="9" width="11.140625" style="222" customWidth="1"/>
    <col min="10" max="11" width="11.28515625" style="222" customWidth="1"/>
    <col min="12" max="13" width="11.28515625" style="224" customWidth="1"/>
    <col min="14" max="14" width="4.140625" style="224" customWidth="1"/>
    <col min="15" max="15" width="11.28515625" style="224" customWidth="1"/>
    <col min="16" max="16" width="13.5703125" style="214" customWidth="1"/>
    <col min="17" max="17" width="9.85546875" style="214"/>
    <col min="18" max="18" width="11.28515625" style="214" bestFit="1" customWidth="1"/>
    <col min="19" max="16384" width="9.85546875" style="214"/>
  </cols>
  <sheetData>
    <row r="1" spans="1:27" ht="15" customHeight="1" x14ac:dyDescent="0.2">
      <c r="A1" s="714" t="s">
        <v>77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213"/>
      <c r="Q1" s="213"/>
      <c r="R1" s="213"/>
    </row>
    <row r="2" spans="1:27" ht="15" customHeight="1" x14ac:dyDescent="0.2">
      <c r="A2" s="714" t="s">
        <v>141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215"/>
      <c r="Q2" s="215"/>
      <c r="R2" s="215"/>
    </row>
    <row r="3" spans="1:27" ht="10.5" customHeight="1" x14ac:dyDescent="0.2">
      <c r="A3" s="216"/>
      <c r="B3" s="217"/>
      <c r="C3" s="218"/>
      <c r="D3" s="218"/>
      <c r="E3" s="218"/>
      <c r="F3" s="218"/>
      <c r="G3" s="218"/>
      <c r="H3" s="218"/>
      <c r="I3" s="218"/>
      <c r="J3" s="218"/>
      <c r="K3" s="218"/>
      <c r="L3" s="219"/>
      <c r="M3" s="219"/>
      <c r="N3" s="219"/>
      <c r="O3" s="219"/>
    </row>
    <row r="4" spans="1:27" ht="23.25" customHeight="1" x14ac:dyDescent="0.2">
      <c r="A4" s="743" t="s">
        <v>115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</row>
    <row r="5" spans="1:27" ht="18" customHeight="1" thickBot="1" x14ac:dyDescent="0.25">
      <c r="A5" s="342"/>
      <c r="B5" s="343"/>
      <c r="C5" s="742" t="s">
        <v>200</v>
      </c>
      <c r="D5" s="742"/>
      <c r="E5" s="742"/>
      <c r="F5" s="742"/>
      <c r="G5" s="742"/>
      <c r="H5" s="343"/>
      <c r="I5" s="744" t="s">
        <v>201</v>
      </c>
      <c r="J5" s="744"/>
      <c r="K5" s="744"/>
      <c r="L5" s="744"/>
      <c r="M5" s="744"/>
      <c r="N5" s="692"/>
      <c r="O5" s="344" t="s">
        <v>65</v>
      </c>
    </row>
    <row r="6" spans="1:27" ht="18" customHeight="1" x14ac:dyDescent="0.2">
      <c r="A6" s="345"/>
      <c r="B6" s="316"/>
      <c r="C6" s="608" t="s">
        <v>53</v>
      </c>
      <c r="D6" s="608" t="s">
        <v>135</v>
      </c>
      <c r="E6" s="608" t="s">
        <v>136</v>
      </c>
      <c r="F6" s="608" t="s">
        <v>54</v>
      </c>
      <c r="G6" s="608" t="s">
        <v>55</v>
      </c>
      <c r="H6" s="343"/>
      <c r="I6" s="346" t="s">
        <v>53</v>
      </c>
      <c r="J6" s="346" t="s">
        <v>135</v>
      </c>
      <c r="K6" s="346" t="s">
        <v>136</v>
      </c>
      <c r="L6" s="346" t="s">
        <v>54</v>
      </c>
      <c r="M6" s="346" t="s">
        <v>55</v>
      </c>
      <c r="N6" s="347"/>
      <c r="O6" s="608" t="s">
        <v>70</v>
      </c>
      <c r="P6" s="230"/>
      <c r="Q6" s="230"/>
      <c r="R6" s="286"/>
      <c r="Z6" s="230"/>
      <c r="AA6" s="286"/>
    </row>
    <row r="7" spans="1:27" ht="18" customHeight="1" x14ac:dyDescent="0.2">
      <c r="A7" s="635" t="s">
        <v>226</v>
      </c>
      <c r="B7" s="316"/>
      <c r="C7" s="631">
        <v>309.49911055917784</v>
      </c>
      <c r="D7" s="631">
        <v>26.421695735205009</v>
      </c>
      <c r="E7" s="631">
        <v>87.595941638660008</v>
      </c>
      <c r="F7" s="631">
        <v>35.240701080327</v>
      </c>
      <c r="G7" s="631">
        <v>458.75744901336986</v>
      </c>
      <c r="H7" s="343"/>
      <c r="I7" s="631">
        <v>301.93818135662627</v>
      </c>
      <c r="J7" s="631">
        <v>21.325847847084994</v>
      </c>
      <c r="K7" s="631">
        <v>67.531775186673997</v>
      </c>
      <c r="L7" s="631">
        <v>32.661788396486997</v>
      </c>
      <c r="M7" s="631">
        <v>423.45759278687228</v>
      </c>
      <c r="N7" s="347"/>
      <c r="O7" s="637">
        <v>8.3361018500532902E-2</v>
      </c>
      <c r="P7" s="230"/>
      <c r="Q7" s="230"/>
      <c r="R7" s="286"/>
      <c r="Z7" s="230"/>
      <c r="AA7" s="286"/>
    </row>
    <row r="8" spans="1:27" ht="18" customHeight="1" x14ac:dyDescent="0.2">
      <c r="A8" s="348" t="s">
        <v>198</v>
      </c>
      <c r="B8" s="316"/>
      <c r="C8" s="632">
        <v>35.561409364190496</v>
      </c>
      <c r="D8" s="632">
        <v>1.3711868211649987</v>
      </c>
      <c r="E8" s="632">
        <v>0</v>
      </c>
      <c r="F8" s="632">
        <v>2.2764449238154008</v>
      </c>
      <c r="G8" s="633">
        <v>39.209041109170897</v>
      </c>
      <c r="H8" s="343"/>
      <c r="I8" s="632">
        <v>30.623608597727006</v>
      </c>
      <c r="J8" s="632">
        <v>1.1430087764289838</v>
      </c>
      <c r="K8" s="632">
        <v>0</v>
      </c>
      <c r="L8" s="632">
        <v>1.9351786044172066</v>
      </c>
      <c r="M8" s="633">
        <v>33.701795978573202</v>
      </c>
      <c r="N8" s="347"/>
      <c r="O8" s="638">
        <v>0.16341102812737551</v>
      </c>
      <c r="P8" s="230"/>
      <c r="Q8" s="230"/>
      <c r="R8" s="286"/>
      <c r="Z8" s="249"/>
      <c r="AA8" s="250"/>
    </row>
    <row r="9" spans="1:27" ht="18" customHeight="1" thickBot="1" x14ac:dyDescent="0.25">
      <c r="A9" s="645" t="s">
        <v>197</v>
      </c>
      <c r="B9" s="316"/>
      <c r="C9" s="640">
        <v>31.358984634128689</v>
      </c>
      <c r="D9" s="640">
        <v>2.0290848690895675</v>
      </c>
      <c r="E9" s="640">
        <v>0.40561506759687155</v>
      </c>
      <c r="F9" s="640">
        <v>5.6237203632098192</v>
      </c>
      <c r="G9" s="640">
        <v>39.417404934024944</v>
      </c>
      <c r="H9" s="343"/>
      <c r="I9" s="640">
        <v>29.796267952846662</v>
      </c>
      <c r="J9" s="640">
        <v>1.9379641531698293</v>
      </c>
      <c r="K9" s="642">
        <v>0.21296372537566577</v>
      </c>
      <c r="L9" s="640">
        <v>4.9279905614798363</v>
      </c>
      <c r="M9" s="640">
        <v>36.875186392871996</v>
      </c>
      <c r="N9" s="347"/>
      <c r="O9" s="644">
        <v>6.8941171281628133E-2</v>
      </c>
      <c r="P9" s="230"/>
      <c r="Q9" s="249"/>
      <c r="R9" s="250"/>
      <c r="Z9" s="249"/>
      <c r="AA9" s="250"/>
    </row>
    <row r="10" spans="1:27" ht="18" customHeight="1" thickBot="1" x14ac:dyDescent="0.25">
      <c r="A10" s="646" t="s">
        <v>164</v>
      </c>
      <c r="B10" s="647"/>
      <c r="C10" s="648">
        <v>376.41950455749702</v>
      </c>
      <c r="D10" s="648">
        <v>29.821967425459576</v>
      </c>
      <c r="E10" s="648">
        <v>88.001556706256878</v>
      </c>
      <c r="F10" s="648">
        <v>43.140866367352217</v>
      </c>
      <c r="G10" s="649">
        <v>537.38389505656573</v>
      </c>
      <c r="H10" s="650"/>
      <c r="I10" s="648">
        <v>362.35805790719996</v>
      </c>
      <c r="J10" s="648">
        <v>24.406820776683809</v>
      </c>
      <c r="K10" s="563">
        <v>67.744738912049669</v>
      </c>
      <c r="L10" s="648">
        <v>39.524957562384039</v>
      </c>
      <c r="M10" s="648">
        <v>494.03457515831747</v>
      </c>
      <c r="N10" s="651"/>
      <c r="O10" s="652">
        <v>8.7745518386757926E-2</v>
      </c>
      <c r="P10" s="230"/>
      <c r="Q10" s="249"/>
      <c r="R10" s="250"/>
      <c r="Z10" s="249"/>
      <c r="AA10" s="250"/>
    </row>
    <row r="11" spans="1:27" ht="18" customHeight="1" x14ac:dyDescent="0.2">
      <c r="A11" s="630" t="s">
        <v>144</v>
      </c>
      <c r="B11" s="349"/>
      <c r="C11" s="641">
        <v>61.369110406449956</v>
      </c>
      <c r="D11" s="641">
        <v>8.7691832061100197</v>
      </c>
      <c r="E11" s="641">
        <v>3.2988995172960007</v>
      </c>
      <c r="F11" s="641">
        <v>7.0522356466459799</v>
      </c>
      <c r="G11" s="631">
        <v>80.489428776501967</v>
      </c>
      <c r="H11" s="343"/>
      <c r="I11" s="641">
        <v>62.133399358912001</v>
      </c>
      <c r="J11" s="641">
        <v>7.7471183961570036</v>
      </c>
      <c r="K11" s="641">
        <v>3.0744087125379997</v>
      </c>
      <c r="L11" s="641">
        <v>7.4465335323929995</v>
      </c>
      <c r="M11" s="641">
        <v>80.401460000000014</v>
      </c>
      <c r="N11" s="347"/>
      <c r="O11" s="643">
        <v>1.0941191428857078E-3</v>
      </c>
      <c r="P11" s="230"/>
      <c r="Q11" s="249"/>
      <c r="R11" s="250"/>
      <c r="Z11" s="249"/>
      <c r="AA11" s="250"/>
    </row>
    <row r="12" spans="1:27" ht="18" customHeight="1" x14ac:dyDescent="0.2">
      <c r="A12" s="635" t="s">
        <v>160</v>
      </c>
      <c r="B12" s="349"/>
      <c r="C12" s="634">
        <v>218.34677460900005</v>
      </c>
      <c r="D12" s="634">
        <v>19.412842386000005</v>
      </c>
      <c r="E12" s="634">
        <v>2.6714050220000001</v>
      </c>
      <c r="F12" s="634">
        <v>20.504093399000052</v>
      </c>
      <c r="G12" s="634">
        <v>260.93511541600009</v>
      </c>
      <c r="H12" s="343"/>
      <c r="I12" s="631">
        <v>212.22851003900007</v>
      </c>
      <c r="J12" s="631">
        <v>17.096722174999996</v>
      </c>
      <c r="K12" s="631">
        <v>2.4049469719999981</v>
      </c>
      <c r="L12" s="631">
        <v>19.132601987999958</v>
      </c>
      <c r="M12" s="631">
        <v>250.86278117400002</v>
      </c>
      <c r="N12" s="347"/>
      <c r="O12" s="638">
        <v>4.0150771648401085E-2</v>
      </c>
      <c r="P12" s="230"/>
      <c r="Q12" s="249"/>
      <c r="R12" s="250"/>
    </row>
    <row r="13" spans="1:27" ht="18" customHeight="1" x14ac:dyDescent="0.2">
      <c r="A13" s="636" t="s">
        <v>165</v>
      </c>
      <c r="B13" s="349"/>
      <c r="C13" s="634">
        <v>35.868391646966778</v>
      </c>
      <c r="D13" s="634">
        <v>5.5196409918209284</v>
      </c>
      <c r="E13" s="634">
        <v>1.4165704770800001</v>
      </c>
      <c r="F13" s="634">
        <v>4.8825073775728898</v>
      </c>
      <c r="G13" s="634">
        <v>47.687110493440599</v>
      </c>
      <c r="H13" s="343"/>
      <c r="I13" s="634">
        <v>35.788998672587276</v>
      </c>
      <c r="J13" s="634">
        <v>4.0801818313958753</v>
      </c>
      <c r="K13" s="634">
        <v>1.1832858939300011</v>
      </c>
      <c r="L13" s="634">
        <v>3.8566208725215505</v>
      </c>
      <c r="M13" s="634">
        <v>44.909087270434703</v>
      </c>
      <c r="N13" s="347"/>
      <c r="O13" s="638">
        <v>6.1858821718578261E-2</v>
      </c>
      <c r="P13" s="230"/>
      <c r="Q13" s="230"/>
      <c r="R13" s="238"/>
    </row>
    <row r="14" spans="1:27" ht="18" customHeight="1" thickBot="1" x14ac:dyDescent="0.25">
      <c r="A14" s="639" t="s">
        <v>166</v>
      </c>
      <c r="B14" s="349"/>
      <c r="C14" s="634">
        <v>10.364667207761556</v>
      </c>
      <c r="D14" s="634">
        <v>2.0862223265866078</v>
      </c>
      <c r="E14" s="634">
        <v>0</v>
      </c>
      <c r="F14" s="634">
        <v>0.65455734468180504</v>
      </c>
      <c r="G14" s="634">
        <v>13.105446879029969</v>
      </c>
      <c r="H14" s="343"/>
      <c r="I14" s="634">
        <v>9.4370888820912118</v>
      </c>
      <c r="J14" s="634">
        <v>1.6547273206716024</v>
      </c>
      <c r="K14" s="634" t="s">
        <v>169</v>
      </c>
      <c r="L14" s="634">
        <v>0.32561379723718598</v>
      </c>
      <c r="M14" s="634">
        <v>11.41743</v>
      </c>
      <c r="N14" s="347"/>
      <c r="O14" s="638">
        <v>0.14784560790212598</v>
      </c>
      <c r="P14" s="230"/>
      <c r="Q14" s="230"/>
      <c r="R14" s="238"/>
    </row>
    <row r="15" spans="1:27" ht="18" customHeight="1" thickBot="1" x14ac:dyDescent="0.25">
      <c r="A15" s="646" t="s">
        <v>11</v>
      </c>
      <c r="B15" s="647"/>
      <c r="C15" s="649">
        <v>325.94894387017831</v>
      </c>
      <c r="D15" s="649">
        <v>35.787888910517559</v>
      </c>
      <c r="E15" s="649">
        <v>7.3868750163760009</v>
      </c>
      <c r="F15" s="649">
        <v>33.093393767900729</v>
      </c>
      <c r="G15" s="649">
        <v>402.21710156497261</v>
      </c>
      <c r="H15" s="650"/>
      <c r="I15" s="649">
        <v>319.58799695259057</v>
      </c>
      <c r="J15" s="649">
        <v>30.578749723224476</v>
      </c>
      <c r="K15" s="649">
        <v>6.6626415784679986</v>
      </c>
      <c r="L15" s="649">
        <v>30.761370190151695</v>
      </c>
      <c r="M15" s="649">
        <v>387.59075844443475</v>
      </c>
      <c r="N15" s="651"/>
      <c r="O15" s="652">
        <v>3.773656311940865E-2</v>
      </c>
      <c r="P15" s="230"/>
      <c r="Q15" s="230"/>
      <c r="R15" s="238"/>
    </row>
    <row r="16" spans="1:27" ht="21" customHeight="1" thickBot="1" x14ac:dyDescent="0.25">
      <c r="A16" s="613" t="s">
        <v>57</v>
      </c>
      <c r="B16" s="613"/>
      <c r="C16" s="615">
        <v>702.36844842767528</v>
      </c>
      <c r="D16" s="615">
        <v>65.609856335977128</v>
      </c>
      <c r="E16" s="615">
        <v>95.388431722632873</v>
      </c>
      <c r="F16" s="615">
        <v>76.234260135252953</v>
      </c>
      <c r="G16" s="615">
        <v>939.60099662153823</v>
      </c>
      <c r="H16" s="343"/>
      <c r="I16" s="615">
        <v>681.94605485979059</v>
      </c>
      <c r="J16" s="615">
        <v>54.985570499908285</v>
      </c>
      <c r="K16" s="615">
        <v>74.407380490517667</v>
      </c>
      <c r="L16" s="615">
        <v>70.286327752535726</v>
      </c>
      <c r="M16" s="615">
        <v>881.62533360275222</v>
      </c>
      <c r="N16" s="347"/>
      <c r="O16" s="616">
        <v>6.575997854084914E-2</v>
      </c>
      <c r="P16" s="230"/>
      <c r="Q16" s="230"/>
      <c r="R16" s="238"/>
    </row>
    <row r="17" spans="1:27" ht="15" customHeight="1" x14ac:dyDescent="0.2">
      <c r="A17" s="614"/>
      <c r="B17" s="614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30"/>
      <c r="Q17" s="230"/>
      <c r="R17" s="238"/>
    </row>
    <row r="18" spans="1:27" ht="15" customHeight="1" x14ac:dyDescent="0.2">
      <c r="A18" s="353" t="s">
        <v>137</v>
      </c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30"/>
      <c r="Q18" s="230"/>
      <c r="R18" s="238"/>
    </row>
    <row r="19" spans="1:27" ht="17.25" customHeight="1" x14ac:dyDescent="0.2">
      <c r="A19" s="353" t="s">
        <v>138</v>
      </c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Q19" s="230"/>
      <c r="R19" s="238"/>
    </row>
    <row r="20" spans="1:27" ht="17.25" customHeight="1" x14ac:dyDescent="0.2">
      <c r="A20" s="353" t="s">
        <v>229</v>
      </c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Q20" s="230"/>
      <c r="R20" s="238"/>
    </row>
    <row r="21" spans="1:27" ht="23.25" customHeight="1" x14ac:dyDescent="0.2"/>
    <row r="22" spans="1:27" ht="18" customHeight="1" x14ac:dyDescent="0.2">
      <c r="A22" s="628" t="s">
        <v>116</v>
      </c>
      <c r="B22" s="627"/>
      <c r="C22" s="627"/>
      <c r="D22" s="627"/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</row>
    <row r="23" spans="1:27" ht="18" customHeight="1" thickBot="1" x14ac:dyDescent="0.25">
      <c r="A23" s="342"/>
      <c r="B23" s="343"/>
      <c r="C23" s="742" t="s">
        <v>200</v>
      </c>
      <c r="D23" s="742"/>
      <c r="E23" s="742"/>
      <c r="F23" s="742"/>
      <c r="G23" s="742"/>
      <c r="H23" s="343"/>
      <c r="I23" s="744" t="s">
        <v>201</v>
      </c>
      <c r="J23" s="744"/>
      <c r="K23" s="744"/>
      <c r="L23" s="744"/>
      <c r="M23" s="744"/>
      <c r="N23" s="692"/>
      <c r="O23" s="344" t="s">
        <v>65</v>
      </c>
      <c r="P23" s="230"/>
      <c r="S23" s="287"/>
      <c r="Z23" s="230"/>
      <c r="AA23" s="286"/>
    </row>
    <row r="24" spans="1:27" ht="18" customHeight="1" x14ac:dyDescent="0.2">
      <c r="A24" s="345"/>
      <c r="B24" s="316"/>
      <c r="C24" s="608" t="s">
        <v>53</v>
      </c>
      <c r="D24" s="745" t="s">
        <v>117</v>
      </c>
      <c r="E24" s="745"/>
      <c r="F24" s="608" t="s">
        <v>54</v>
      </c>
      <c r="G24" s="608" t="s">
        <v>55</v>
      </c>
      <c r="H24" s="343"/>
      <c r="I24" s="346" t="s">
        <v>53</v>
      </c>
      <c r="J24" s="745" t="s">
        <v>118</v>
      </c>
      <c r="K24" s="745"/>
      <c r="L24" s="346" t="s">
        <v>54</v>
      </c>
      <c r="M24" s="346" t="s">
        <v>55</v>
      </c>
      <c r="N24" s="347"/>
      <c r="O24" s="608" t="s">
        <v>70</v>
      </c>
      <c r="P24" s="230"/>
      <c r="Q24" s="230"/>
      <c r="R24" s="286"/>
      <c r="Z24" s="230"/>
      <c r="AA24" s="286"/>
    </row>
    <row r="25" spans="1:27" s="251" customFormat="1" ht="18" customHeight="1" x14ac:dyDescent="0.2">
      <c r="A25" s="635" t="s">
        <v>226</v>
      </c>
      <c r="B25" s="316"/>
      <c r="C25" s="698">
        <v>1765.152139162064</v>
      </c>
      <c r="D25" s="746">
        <v>191.32126791336501</v>
      </c>
      <c r="E25" s="746">
        <v>1765.152139162064</v>
      </c>
      <c r="F25" s="698">
        <v>254.723532924571</v>
      </c>
      <c r="G25" s="631">
        <v>2211.1969400000003</v>
      </c>
      <c r="H25" s="343"/>
      <c r="I25" s="698">
        <v>1698.603348544199</v>
      </c>
      <c r="J25" s="746">
        <v>154.26245276250302</v>
      </c>
      <c r="K25" s="746">
        <v>1765.152139162064</v>
      </c>
      <c r="L25" s="698">
        <v>237.55353755021954</v>
      </c>
      <c r="M25" s="698">
        <v>2090.4193388569215</v>
      </c>
      <c r="N25" s="347"/>
      <c r="O25" s="637">
        <v>5.7776733547213688E-2</v>
      </c>
      <c r="P25" s="249"/>
      <c r="Q25" s="230"/>
      <c r="R25" s="286"/>
      <c r="Z25" s="230"/>
      <c r="AA25" s="250"/>
    </row>
    <row r="26" spans="1:27" ht="18" customHeight="1" x14ac:dyDescent="0.2">
      <c r="A26" s="348" t="s">
        <v>198</v>
      </c>
      <c r="B26" s="316"/>
      <c r="C26" s="699">
        <v>267.30607986188198</v>
      </c>
      <c r="D26" s="747">
        <v>13.260231000072</v>
      </c>
      <c r="E26" s="747">
        <v>216.32425384993297</v>
      </c>
      <c r="F26" s="699">
        <v>22.639770430830996</v>
      </c>
      <c r="G26" s="704">
        <v>303.20608129278497</v>
      </c>
      <c r="H26" s="650"/>
      <c r="I26" s="699">
        <v>238.52055104401495</v>
      </c>
      <c r="J26" s="747">
        <v>11.690279999808</v>
      </c>
      <c r="K26" s="747">
        <v>216.32425384993297</v>
      </c>
      <c r="L26" s="699">
        <v>19.481540747857007</v>
      </c>
      <c r="M26" s="698">
        <v>269.69237179167999</v>
      </c>
      <c r="N26" s="347"/>
      <c r="O26" s="638">
        <v>0.124266434673177</v>
      </c>
      <c r="P26" s="230"/>
      <c r="Q26" s="230"/>
      <c r="R26" s="286"/>
      <c r="Z26" s="230"/>
      <c r="AA26" s="250"/>
    </row>
    <row r="27" spans="1:27" ht="18" customHeight="1" thickBot="1" x14ac:dyDescent="0.25">
      <c r="A27" s="645" t="s">
        <v>197</v>
      </c>
      <c r="B27" s="316"/>
      <c r="C27" s="700">
        <v>235.63820824934589</v>
      </c>
      <c r="D27" s="748">
        <v>13.311616998437998</v>
      </c>
      <c r="E27" s="748">
        <v>1548.827885312131</v>
      </c>
      <c r="F27" s="705">
        <v>63.464178189845001</v>
      </c>
      <c r="G27" s="705">
        <v>312.41400343762893</v>
      </c>
      <c r="H27" s="343"/>
      <c r="I27" s="705">
        <v>220.38367708875307</v>
      </c>
      <c r="J27" s="748">
        <v>12.687169004835999</v>
      </c>
      <c r="K27" s="748">
        <v>1548.827885312131</v>
      </c>
      <c r="L27" s="705">
        <v>55.138000937094901</v>
      </c>
      <c r="M27" s="705">
        <v>288.20884703068396</v>
      </c>
      <c r="N27" s="347"/>
      <c r="O27" s="644">
        <v>8.3984779288777345E-2</v>
      </c>
      <c r="P27" s="230"/>
      <c r="Q27" s="249"/>
      <c r="R27" s="250"/>
      <c r="Z27" s="230"/>
      <c r="AA27" s="250"/>
    </row>
    <row r="28" spans="1:27" ht="18" customHeight="1" thickBot="1" x14ac:dyDescent="0.25">
      <c r="A28" s="646" t="s">
        <v>164</v>
      </c>
      <c r="B28" s="647"/>
      <c r="C28" s="707">
        <v>2268.0964272732917</v>
      </c>
      <c r="D28" s="749">
        <v>217.89311591187501</v>
      </c>
      <c r="E28" s="749">
        <v>2268.0964272732917</v>
      </c>
      <c r="F28" s="706">
        <v>340.827481545247</v>
      </c>
      <c r="G28" s="706">
        <v>2826.8170247304138</v>
      </c>
      <c r="H28" s="650"/>
      <c r="I28" s="707">
        <v>2157.5075766769669</v>
      </c>
      <c r="J28" s="752">
        <v>178.63990176714702</v>
      </c>
      <c r="K28" s="752">
        <v>2268.0964272732917</v>
      </c>
      <c r="L28" s="706">
        <v>312.17307923517149</v>
      </c>
      <c r="M28" s="706">
        <v>2648.3205576792852</v>
      </c>
      <c r="N28" s="651"/>
      <c r="O28" s="652">
        <v>6.739987216938137E-2</v>
      </c>
      <c r="P28" s="230"/>
      <c r="Q28" s="249"/>
      <c r="R28" s="250"/>
      <c r="Z28" s="230"/>
      <c r="AA28" s="250"/>
    </row>
    <row r="29" spans="1:27" ht="18" customHeight="1" x14ac:dyDescent="0.2">
      <c r="A29" s="630" t="s">
        <v>144</v>
      </c>
      <c r="B29" s="349"/>
      <c r="C29" s="698">
        <v>448.12122759157711</v>
      </c>
      <c r="D29" s="746">
        <v>91.578045261946997</v>
      </c>
      <c r="E29" s="746">
        <v>448.12122759157711</v>
      </c>
      <c r="F29" s="701">
        <v>77.606232146476003</v>
      </c>
      <c r="G29" s="701">
        <v>617.30550500000015</v>
      </c>
      <c r="H29" s="343"/>
      <c r="I29" s="698">
        <v>429.74220198211401</v>
      </c>
      <c r="J29" s="753">
        <v>82.595864489330012</v>
      </c>
      <c r="K29" s="753">
        <v>448.12122759157711</v>
      </c>
      <c r="L29" s="701">
        <v>81.528640528555997</v>
      </c>
      <c r="M29" s="701">
        <v>593.86670700000002</v>
      </c>
      <c r="N29" s="347"/>
      <c r="O29" s="643">
        <v>3.9468112496833685E-2</v>
      </c>
      <c r="P29" s="230"/>
      <c r="Q29" s="249"/>
      <c r="R29" s="250"/>
      <c r="Z29" s="230"/>
      <c r="AA29" s="238"/>
    </row>
    <row r="30" spans="1:27" ht="18" x14ac:dyDescent="0.2">
      <c r="A30" s="635" t="s">
        <v>160</v>
      </c>
      <c r="B30" s="349"/>
      <c r="C30" s="698">
        <v>1403.0560504709997</v>
      </c>
      <c r="D30" s="746">
        <v>170.226491358</v>
      </c>
      <c r="E30" s="746">
        <v>1403.0560504709997</v>
      </c>
      <c r="F30" s="698">
        <v>226.35891465000029</v>
      </c>
      <c r="G30" s="698">
        <v>1799.641456479</v>
      </c>
      <c r="H30" s="343"/>
      <c r="I30" s="698">
        <v>1303.7549941089997</v>
      </c>
      <c r="J30" s="746">
        <v>146.81823651399998</v>
      </c>
      <c r="K30" s="746">
        <v>1403.0560504709997</v>
      </c>
      <c r="L30" s="698">
        <v>222.80606690300053</v>
      </c>
      <c r="M30" s="698">
        <v>1673.3792975260003</v>
      </c>
      <c r="N30" s="347"/>
      <c r="O30" s="638">
        <v>7.5453400875504562E-2</v>
      </c>
      <c r="P30" s="230"/>
      <c r="Q30" s="249"/>
      <c r="R30" s="250"/>
    </row>
    <row r="31" spans="1:27" ht="18" customHeight="1" x14ac:dyDescent="0.2">
      <c r="A31" s="636" t="s">
        <v>165</v>
      </c>
      <c r="B31" s="349"/>
      <c r="C31" s="698">
        <v>183.35006225999996</v>
      </c>
      <c r="D31" s="746">
        <v>34.823293999999997</v>
      </c>
      <c r="E31" s="746">
        <v>183.35006225999996</v>
      </c>
      <c r="F31" s="698">
        <v>41.42277</v>
      </c>
      <c r="G31" s="698">
        <v>259.59612625999995</v>
      </c>
      <c r="H31" s="343"/>
      <c r="I31" s="698">
        <v>178.66051415999999</v>
      </c>
      <c r="J31" s="746">
        <v>25.068154999999997</v>
      </c>
      <c r="K31" s="746">
        <v>183.35006225999996</v>
      </c>
      <c r="L31" s="698">
        <v>29.770572000000008</v>
      </c>
      <c r="M31" s="698">
        <v>233.49924116</v>
      </c>
      <c r="N31" s="347"/>
      <c r="O31" s="638">
        <v>0.111764325101672</v>
      </c>
      <c r="P31" s="230"/>
      <c r="Q31" s="230"/>
      <c r="R31" s="238"/>
    </row>
    <row r="32" spans="1:27" ht="18" customHeight="1" thickBot="1" x14ac:dyDescent="0.25">
      <c r="A32" s="639" t="s">
        <v>166</v>
      </c>
      <c r="B32" s="349"/>
      <c r="C32" s="700">
        <v>50.272860269999995</v>
      </c>
      <c r="D32" s="750">
        <v>7.9759859999999998</v>
      </c>
      <c r="E32" s="750">
        <v>50.272860269999995</v>
      </c>
      <c r="F32" s="705">
        <v>5.6774040000000001</v>
      </c>
      <c r="G32" s="700">
        <v>63.926250269999997</v>
      </c>
      <c r="H32" s="343"/>
      <c r="I32" s="700">
        <v>47.096194999999994</v>
      </c>
      <c r="J32" s="748">
        <v>6.3181940000000001</v>
      </c>
      <c r="K32" s="748">
        <v>50.272860269999995</v>
      </c>
      <c r="L32" s="705">
        <v>2.7753830000000002</v>
      </c>
      <c r="M32" s="700">
        <v>56.189771999999991</v>
      </c>
      <c r="N32" s="347"/>
      <c r="O32" s="638">
        <v>0.13768481335001703</v>
      </c>
      <c r="P32" s="230"/>
      <c r="Q32" s="230"/>
      <c r="R32" s="238"/>
    </row>
    <row r="33" spans="1:18" ht="16.899999999999999" customHeight="1" thickBot="1" x14ac:dyDescent="0.25">
      <c r="A33" s="646" t="s">
        <v>11</v>
      </c>
      <c r="B33" s="647"/>
      <c r="C33" s="707">
        <v>2084.8002005925769</v>
      </c>
      <c r="D33" s="748">
        <v>304.60381661994694</v>
      </c>
      <c r="E33" s="748">
        <v>2084.8002005925769</v>
      </c>
      <c r="F33" s="707">
        <v>351.06532079647633</v>
      </c>
      <c r="G33" s="705">
        <v>2740.4693380090002</v>
      </c>
      <c r="H33" s="650"/>
      <c r="I33" s="707">
        <v>1959.253905251114</v>
      </c>
      <c r="J33" s="752">
        <v>260.80045000332996</v>
      </c>
      <c r="K33" s="752">
        <v>2084.8002005925769</v>
      </c>
      <c r="L33" s="706">
        <v>336.88066243155652</v>
      </c>
      <c r="M33" s="707">
        <v>2556.9350176860007</v>
      </c>
      <c r="N33" s="651"/>
      <c r="O33" s="652">
        <v>7.1779031947826422E-2</v>
      </c>
      <c r="Q33" s="230"/>
      <c r="R33" s="238"/>
    </row>
    <row r="34" spans="1:18" ht="24.95" customHeight="1" thickBot="1" x14ac:dyDescent="0.25">
      <c r="A34" s="613" t="s">
        <v>57</v>
      </c>
      <c r="B34" s="613"/>
      <c r="C34" s="615">
        <v>4352.8966278658681</v>
      </c>
      <c r="D34" s="751">
        <v>522.49693253182193</v>
      </c>
      <c r="E34" s="751">
        <v>4352.8966278658681</v>
      </c>
      <c r="F34" s="615">
        <v>691.89280234172338</v>
      </c>
      <c r="G34" s="702">
        <v>5567.2863627394145</v>
      </c>
      <c r="H34" s="343"/>
      <c r="I34" s="615">
        <v>4116.7614819280807</v>
      </c>
      <c r="J34" s="751">
        <v>439.44035177047698</v>
      </c>
      <c r="K34" s="751">
        <v>4352.8966278658681</v>
      </c>
      <c r="L34" s="708">
        <v>649.053741666728</v>
      </c>
      <c r="M34" s="615">
        <v>5205.2555753652859</v>
      </c>
      <c r="N34" s="347"/>
      <c r="O34" s="616">
        <v>6.9551010922018541E-2</v>
      </c>
      <c r="Q34" s="230"/>
      <c r="R34" s="238"/>
    </row>
    <row r="35" spans="1:18" ht="18" customHeight="1" x14ac:dyDescent="0.2">
      <c r="A35" s="653"/>
      <c r="B35" s="654"/>
      <c r="K35" s="740"/>
      <c r="L35" s="741"/>
    </row>
    <row r="36" spans="1:18" ht="18" customHeight="1" x14ac:dyDescent="0.2">
      <c r="A36" s="628" t="s">
        <v>61</v>
      </c>
      <c r="B36" s="628"/>
      <c r="C36" s="628"/>
      <c r="D36" s="628"/>
      <c r="E36" s="628"/>
      <c r="F36" s="253"/>
      <c r="G36" s="253"/>
      <c r="H36" s="253"/>
      <c r="I36" s="253"/>
      <c r="J36" s="253"/>
      <c r="K36" s="253"/>
      <c r="L36" s="253"/>
      <c r="M36" s="253"/>
      <c r="N36" s="253"/>
      <c r="O36" s="253"/>
    </row>
    <row r="37" spans="1:18" ht="18" customHeight="1" thickBot="1" x14ac:dyDescent="0.3">
      <c r="A37" s="629" t="s">
        <v>62</v>
      </c>
      <c r="C37" s="609" t="s">
        <v>200</v>
      </c>
      <c r="D37" s="611" t="s">
        <v>211</v>
      </c>
      <c r="E37" s="612" t="s">
        <v>70</v>
      </c>
    </row>
    <row r="38" spans="1:18" ht="18" customHeight="1" x14ac:dyDescent="0.2">
      <c r="A38" s="693" t="s">
        <v>162</v>
      </c>
      <c r="B38" s="258"/>
      <c r="C38" s="661">
        <v>27228.9857711</v>
      </c>
      <c r="D38" s="610">
        <v>23221.710287410002</v>
      </c>
      <c r="E38" s="356">
        <v>0.17256590639073655</v>
      </c>
    </row>
    <row r="39" spans="1:18" ht="18" customHeight="1" x14ac:dyDescent="0.2">
      <c r="A39" s="352" t="s">
        <v>198</v>
      </c>
      <c r="B39" s="258"/>
      <c r="C39" s="351">
        <v>3017.4807081859744</v>
      </c>
      <c r="D39" s="662">
        <v>2775.2561914661483</v>
      </c>
      <c r="E39" s="663">
        <v>8.7280056329452016E-2</v>
      </c>
    </row>
    <row r="40" spans="1:18" ht="18" customHeight="1" thickBot="1" x14ac:dyDescent="0.25">
      <c r="A40" s="660" t="s">
        <v>197</v>
      </c>
      <c r="B40" s="258"/>
      <c r="C40" s="665">
        <v>3370.9963267571529</v>
      </c>
      <c r="D40" s="665">
        <v>2937.9508075749236</v>
      </c>
      <c r="E40" s="666">
        <v>0.14739713070270177</v>
      </c>
    </row>
    <row r="41" spans="1:18" ht="18" customHeight="1" thickBot="1" x14ac:dyDescent="0.25">
      <c r="A41" s="667" t="s">
        <v>164</v>
      </c>
      <c r="B41" s="668"/>
      <c r="C41" s="669">
        <v>33617.462806043128</v>
      </c>
      <c r="D41" s="670">
        <v>28934.917286451077</v>
      </c>
      <c r="E41" s="671">
        <v>0.16183027147565676</v>
      </c>
    </row>
    <row r="42" spans="1:18" ht="18" customHeight="1" x14ac:dyDescent="0.2">
      <c r="A42" s="352" t="s">
        <v>144</v>
      </c>
      <c r="B42" s="258"/>
      <c r="C42" s="661">
        <v>3743.6261785806601</v>
      </c>
      <c r="D42" s="610">
        <v>4276.0396879148302</v>
      </c>
      <c r="E42" s="659">
        <v>-0.12451089049498432</v>
      </c>
    </row>
    <row r="43" spans="1:18" ht="18" customHeight="1" x14ac:dyDescent="0.2">
      <c r="A43" s="635" t="s">
        <v>224</v>
      </c>
      <c r="B43" s="258"/>
      <c r="C43" s="351">
        <v>15968.863990505128</v>
      </c>
      <c r="D43" s="662">
        <v>14387.876223596229</v>
      </c>
      <c r="E43" s="663">
        <v>0.10988333110039306</v>
      </c>
    </row>
    <row r="44" spans="1:18" ht="18" customHeight="1" x14ac:dyDescent="0.2">
      <c r="A44" s="635" t="s">
        <v>165</v>
      </c>
      <c r="B44" s="258"/>
      <c r="C44" s="664">
        <v>2899.9499549955513</v>
      </c>
      <c r="D44" s="662">
        <v>2671.6945916410127</v>
      </c>
      <c r="E44" s="663">
        <v>8.5434676578934443E-2</v>
      </c>
    </row>
    <row r="45" spans="1:18" ht="18" customHeight="1" thickBot="1" x14ac:dyDescent="0.25">
      <c r="A45" s="352" t="s">
        <v>166</v>
      </c>
      <c r="B45" s="258"/>
      <c r="C45" s="656">
        <v>1127.4946697563325</v>
      </c>
      <c r="D45" s="665">
        <v>924.92336833412571</v>
      </c>
      <c r="E45" s="666">
        <v>0.2190141457741055</v>
      </c>
    </row>
    <row r="46" spans="1:18" ht="20.45" customHeight="1" thickBot="1" x14ac:dyDescent="0.25">
      <c r="A46" s="672" t="s">
        <v>11</v>
      </c>
      <c r="B46" s="668"/>
      <c r="C46" s="669">
        <v>23739.93479383767</v>
      </c>
      <c r="D46" s="673">
        <v>22260.533871486197</v>
      </c>
      <c r="E46" s="674">
        <v>6.6458465501874509E-2</v>
      </c>
      <c r="G46" s="247"/>
    </row>
    <row r="47" spans="1:18" ht="18.600000000000001" customHeight="1" thickBot="1" x14ac:dyDescent="0.25">
      <c r="A47" s="655" t="s">
        <v>57</v>
      </c>
      <c r="B47" s="617"/>
      <c r="C47" s="618">
        <v>57357.397599880802</v>
      </c>
      <c r="D47" s="657">
        <v>51195.451157937277</v>
      </c>
      <c r="E47" s="658">
        <v>0.12036120988433141</v>
      </c>
      <c r="F47" s="343"/>
    </row>
    <row r="48" spans="1:18" ht="11.1" customHeight="1" x14ac:dyDescent="0.2">
      <c r="C48" s="343"/>
      <c r="D48" s="343"/>
      <c r="E48" s="343"/>
      <c r="F48" s="343"/>
    </row>
    <row r="49" spans="1:5" ht="16.899999999999999" customHeight="1" x14ac:dyDescent="0.2">
      <c r="A49" s="353" t="s">
        <v>225</v>
      </c>
      <c r="C49" s="343"/>
      <c r="D49" s="343"/>
      <c r="E49" s="343"/>
    </row>
    <row r="50" spans="1:5" ht="15.6" customHeight="1" x14ac:dyDescent="0.2">
      <c r="A50" s="381" t="s">
        <v>230</v>
      </c>
    </row>
    <row r="51" spans="1:5" ht="11.1" customHeight="1" x14ac:dyDescent="0.2">
      <c r="A51" s="354"/>
    </row>
  </sheetData>
  <mergeCells count="30">
    <mergeCell ref="D32:E32"/>
    <mergeCell ref="D33:E33"/>
    <mergeCell ref="D34:E34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K35:L35"/>
    <mergeCell ref="C23:G23"/>
    <mergeCell ref="A1:O1"/>
    <mergeCell ref="A2:O2"/>
    <mergeCell ref="A4:O4"/>
    <mergeCell ref="I5:M5"/>
    <mergeCell ref="C5:G5"/>
    <mergeCell ref="I23:M23"/>
    <mergeCell ref="D24:E24"/>
    <mergeCell ref="D25:E25"/>
    <mergeCell ref="D26:E26"/>
    <mergeCell ref="D27:E27"/>
    <mergeCell ref="D28:E28"/>
    <mergeCell ref="D29:E29"/>
    <mergeCell ref="D30:E30"/>
    <mergeCell ref="D31:E3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KOF Summary</vt:lpstr>
      <vt:lpstr>Division Summary</vt:lpstr>
      <vt:lpstr>Consolidated Balance</vt:lpstr>
      <vt:lpstr>FEMCO Comercial</vt:lpstr>
      <vt:lpstr>Consolidated Results KOF</vt:lpstr>
      <vt:lpstr>Division MX - CAM</vt:lpstr>
      <vt:lpstr>SA Division</vt:lpstr>
      <vt:lpstr>Macroeconomics</vt:lpstr>
      <vt:lpstr>Volume Q</vt:lpstr>
      <vt:lpstr>Volumen YTD</vt:lpstr>
      <vt:lpstr>'Consolidated Balance'!Área_de_impresión</vt:lpstr>
      <vt:lpstr>'Consolidated Results KOF'!Área_de_impresión</vt:lpstr>
      <vt:lpstr>'Division MX - CAM'!Área_de_impresión</vt:lpstr>
      <vt:lpstr>'FEMCO Comercial'!Área_de_impresión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Aranzabal Stenner, Marene</cp:lastModifiedBy>
  <cp:lastPrinted>2018-07-20T19:35:30Z</cp:lastPrinted>
  <dcterms:created xsi:type="dcterms:W3CDTF">2011-12-21T23:50:30Z</dcterms:created>
  <dcterms:modified xsi:type="dcterms:W3CDTF">2023-04-27T00:59:44Z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