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1.xml" ContentType="application/vnd.openxmlformats-officedocument.drawing+xml"/>
  <Override PartName="/xl/embeddings/oleObject1.bin" ContentType="application/vnd.openxmlformats-officedocument.oleObject"/>
  <Override PartName="/xl/printerSettings/printerSettings3.bin" ContentType="application/vnd.openxmlformats-officedocument.spreadsheetml.printerSettings"/>
  <Override PartName="/xl/drawings/drawing2.xml" ContentType="application/vnd.openxmlformats-officedocument.drawing+xml"/>
  <Override PartName="/xl/printerSettings/printerSettings4.bin" ContentType="application/vnd.openxmlformats-officedocument.spreadsheetml.printerSettings"/>
  <Override PartName="/xl/drawings/drawing3.xml" ContentType="application/vnd.openxmlformats-officedocument.drawing+xml"/>
  <Override PartName="/xl/embeddings/oleObject2.bin" ContentType="application/vnd.openxmlformats-officedocument.oleObject"/>
  <Override PartName="/xl/printerSettings/printerSettings5.bin" ContentType="application/vnd.openxmlformats-officedocument.spreadsheetml.printerSettings"/>
  <Override PartName="/xl/drawings/drawing4.xml" ContentType="application/vnd.openxmlformats-officedocument.drawing+xml"/>
  <Override PartName="/xl/printerSettings/printerSettings6.bin" ContentType="application/vnd.openxmlformats-officedocument.spreadsheetml.printerSettings"/>
  <Override PartName="/xl/drawings/drawing5.xml" ContentType="application/vnd.openxmlformats-officedocument.drawing+xml"/>
  <Override PartName="/xl/printerSettings/printerSettings7.bin" ContentType="application/vnd.openxmlformats-officedocument.spreadsheetml.printerSettings"/>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cocacolafemsa-my.sharepoint.com/personal/jorge_collazo_kof_com_mx/Documents/Investor Relations/Reportes Trimestrales/2022/2Q22/15. Formato PR/Valores/"/>
    </mc:Choice>
  </mc:AlternateContent>
  <xr:revisionPtr revIDLastSave="4" documentId="13_ncr:1_{0763A01C-2006-4C7D-A796-51DEA4BF97AA}" xr6:coauthVersionLast="47" xr6:coauthVersionMax="47" xr10:uidLastSave="{DE095636-928E-4CDD-9A0E-C09CE1DB376A}"/>
  <bookViews>
    <workbookView xWindow="-60" yWindow="-60" windowWidth="28920" windowHeight="15720" tabRatio="807" xr2:uid="{00000000-000D-0000-FFFF-FFFF00000000}"/>
  </bookViews>
  <sheets>
    <sheet name="KOF Summary" sheetId="23" r:id="rId1"/>
    <sheet name="Division Summary" sheetId="24" r:id="rId2"/>
    <sheet name="Consolidated Balance" sheetId="21" r:id="rId3"/>
    <sheet name="FEMCO Comercial" sheetId="8" state="hidden" r:id="rId4"/>
    <sheet name="Consolidated Results KOF" sheetId="31" r:id="rId5"/>
    <sheet name="Division MX - CAM" sheetId="22" r:id="rId6"/>
    <sheet name="SA Division" sheetId="26" r:id="rId7"/>
    <sheet name="Macroeconomics" sheetId="27" r:id="rId8"/>
    <sheet name="Volume Q" sheetId="30" r:id="rId9"/>
    <sheet name="Volume YTD" sheetId="36" r:id="rId10"/>
  </sheets>
  <definedNames>
    <definedName name="_xlnm.Print_Area" localSheetId="2">'Consolidated Balance'!$B$2:$K$46</definedName>
    <definedName name="_xlnm.Print_Area" localSheetId="4">'Consolidated Results KOF'!$A$1:$O$53</definedName>
    <definedName name="_xlnm.Print_Area" localSheetId="5">'Division MX - CAM'!$A$1:$O$27</definedName>
    <definedName name="_xlnm.Print_Area" localSheetId="3">'FEMCO Comercial'!$A$1:$O$35</definedName>
    <definedName name="ebitdaprom" localSheetId="2">#REF!,#REF!,#REF!,#REF!,#REF!,#REF!</definedName>
    <definedName name="ebitdaprom" localSheetId="4">#REF!,#REF!,#REF!,#REF!,#REF!,#REF!</definedName>
    <definedName name="ebitdaprom" localSheetId="5">#REF!,#REF!,#REF!,#REF!,#REF!,#REF!</definedName>
    <definedName name="ebitdaprom" localSheetId="9">#REF!,#REF!,#REF!,#REF!,#REF!,#REF!</definedName>
    <definedName name="ebitdaprom">#REF!,#REF!,#REF!,#REF!,#REF!,#REF!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4" i="8" l="1"/>
  <c r="P34" i="8"/>
  <c r="S34" i="8" s="1"/>
  <c r="P7" i="8"/>
  <c r="E6" i="8"/>
  <c r="L6" i="8" s="1"/>
  <c r="C6" i="8"/>
  <c r="J6" i="8" s="1"/>
  <c r="J5" i="8"/>
  <c r="C5" i="8"/>
</calcChain>
</file>

<file path=xl/sharedStrings.xml><?xml version="1.0" encoding="utf-8"?>
<sst xmlns="http://schemas.openxmlformats.org/spreadsheetml/2006/main" count="515" uniqueCount="249">
  <si>
    <t>Total revenues</t>
  </si>
  <si>
    <t>Cost of sales</t>
  </si>
  <si>
    <t>Gross profit</t>
  </si>
  <si>
    <t>% of rev.</t>
  </si>
  <si>
    <t>Depreciation</t>
  </si>
  <si>
    <t>CAPEX</t>
  </si>
  <si>
    <t>Administrative expenses</t>
  </si>
  <si>
    <t>Selling expenses</t>
  </si>
  <si>
    <t>Results of Operations</t>
  </si>
  <si>
    <t>Millions of Pesos</t>
  </si>
  <si>
    <t>Income from operations</t>
  </si>
  <si>
    <t>South America</t>
  </si>
  <si>
    <t>Information of OXXO Stores</t>
  </si>
  <si>
    <t>Total stores</t>
  </si>
  <si>
    <t>Amortization &amp; other non-cash charges</t>
  </si>
  <si>
    <t xml:space="preserve">   Total debt = short-term bank loans + current maturities of long-term debt + long-term bank loans. </t>
  </si>
  <si>
    <t>% Var.</t>
  </si>
  <si>
    <t>Net new convenience stores:</t>
  </si>
  <si>
    <t>Other operating expenses (income), net</t>
  </si>
  <si>
    <t>Operative cash flow</t>
  </si>
  <si>
    <t>End-of-period Exchange Rates</t>
  </si>
  <si>
    <t>Year-to-date</t>
  </si>
  <si>
    <t>Last-twelve-months</t>
  </si>
  <si>
    <t xml:space="preserve">vs. Last quarter </t>
  </si>
  <si>
    <t>Interest expense</t>
  </si>
  <si>
    <r>
      <rPr>
        <vertAlign val="superscript"/>
        <sz val="7"/>
        <color indexed="8"/>
        <rFont val="Calibri"/>
        <family val="2"/>
        <scheme val="minor"/>
      </rPr>
      <t>(1)</t>
    </r>
    <r>
      <rPr>
        <sz val="7"/>
        <color indexed="8"/>
        <rFont val="Calibri"/>
        <family val="2"/>
        <scheme val="minor"/>
      </rPr>
      <t xml:space="preserve"> Other operating expenses (income), net = other operating expenses (income) +(-) equity method from operated associates.</t>
    </r>
  </si>
  <si>
    <r>
      <rPr>
        <vertAlign val="superscript"/>
        <sz val="7"/>
        <color indexed="8"/>
        <rFont val="Calibri"/>
        <family val="2"/>
        <scheme val="minor"/>
      </rPr>
      <t>(2)</t>
    </r>
    <r>
      <rPr>
        <sz val="7"/>
        <color indexed="8"/>
        <rFont val="Calibri"/>
        <family val="2"/>
        <scheme val="minor"/>
      </rPr>
      <t xml:space="preserve"> Income from operations = gross profit - administrative and selling expenses  - other operating expenses (income), net.</t>
    </r>
  </si>
  <si>
    <r>
      <t>(3)</t>
    </r>
    <r>
      <rPr>
        <sz val="7"/>
        <color indexed="8"/>
        <rFont val="Calibri"/>
        <family val="2"/>
        <scheme val="minor"/>
      </rPr>
      <t xml:space="preserve"> Mainly represents the equity method participation in Heineken´s results, net.</t>
    </r>
  </si>
  <si>
    <r>
      <t>(4)</t>
    </r>
    <r>
      <rPr>
        <sz val="7"/>
        <color indexed="8"/>
        <rFont val="Calibri"/>
        <family val="2"/>
        <scheme val="minor"/>
      </rPr>
      <t xml:space="preserve"> Total current assets / total current liabilities.</t>
    </r>
  </si>
  <si>
    <r>
      <t>(5)</t>
    </r>
    <r>
      <rPr>
        <sz val="7"/>
        <color indexed="8"/>
        <rFont val="Calibri"/>
        <family val="2"/>
        <scheme val="minor"/>
      </rPr>
      <t xml:space="preserve"> Income from operations + depreciation + amortization &amp; other / interest expense, net.</t>
    </r>
  </si>
  <si>
    <r>
      <t>(6)</t>
    </r>
    <r>
      <rPr>
        <sz val="7"/>
        <color indexed="8"/>
        <rFont val="Calibri"/>
        <family val="2"/>
        <scheme val="minor"/>
      </rPr>
      <t xml:space="preserve">  Total liabilities / total stockholders' equity.</t>
    </r>
  </si>
  <si>
    <r>
      <t>(7)</t>
    </r>
    <r>
      <rPr>
        <sz val="7"/>
        <color indexed="8"/>
        <rFont val="Calibri"/>
        <family val="2"/>
        <scheme val="minor"/>
      </rPr>
      <t xml:space="preserve"> Total debt / long-term debt + stockholders' equity.</t>
    </r>
  </si>
  <si>
    <r>
      <t>% Org.</t>
    </r>
    <r>
      <rPr>
        <b/>
        <vertAlign val="superscript"/>
        <sz val="8"/>
        <color rgb="FF850026"/>
        <rFont val="Calibri"/>
        <family val="2"/>
        <scheme val="minor"/>
      </rPr>
      <t>(A)</t>
    </r>
  </si>
  <si>
    <t>Sales (thousands of pesos)</t>
  </si>
  <si>
    <t>Ticket (pesos)</t>
  </si>
  <si>
    <t>Traffic (thousands of transactions)</t>
  </si>
  <si>
    <t>Interest expense, net</t>
  </si>
  <si>
    <t>Foreign exchange loss (gain)</t>
  </si>
  <si>
    <t>Interest income</t>
  </si>
  <si>
    <r>
      <t xml:space="preserve">Same-store data: </t>
    </r>
    <r>
      <rPr>
        <vertAlign val="superscript"/>
        <sz val="8"/>
        <color indexed="8"/>
        <rFont val="Calibri"/>
        <family val="2"/>
        <scheme val="minor"/>
      </rPr>
      <t>(1)</t>
    </r>
  </si>
  <si>
    <r>
      <t>(1)</t>
    </r>
    <r>
      <rPr>
        <sz val="7"/>
        <rFont val="Calibri"/>
        <family val="2"/>
        <scheme val="minor"/>
      </rPr>
      <t xml:space="preserve"> Monthly average information per store, considering same stores with more than twelve months of operations, income from services are included.</t>
    </r>
  </si>
  <si>
    <r>
      <t>FEMSA Comercio - Retail Division</t>
    </r>
    <r>
      <rPr>
        <b/>
        <vertAlign val="superscript"/>
        <sz val="8"/>
        <color theme="0"/>
        <rFont val="Calibri"/>
        <family val="2"/>
        <scheme val="minor"/>
      </rPr>
      <t xml:space="preserve"> </t>
    </r>
  </si>
  <si>
    <t>U.S. Dollars</t>
  </si>
  <si>
    <r>
      <t xml:space="preserve">(A) </t>
    </r>
    <r>
      <rPr>
        <sz val="7.7"/>
        <rFont val="Calibri"/>
        <family val="2"/>
      </rPr>
      <t xml:space="preserve"> </t>
    </r>
    <r>
      <rPr>
        <sz val="7"/>
        <rFont val="Calibri"/>
        <family val="2"/>
      </rPr>
      <t>Organic basis (% Org.) Excludes the effects of significant mergers and acquisitions in the last twelve month</t>
    </r>
  </si>
  <si>
    <r>
      <rPr>
        <vertAlign val="superscript"/>
        <sz val="7"/>
        <rFont val="Calibri"/>
        <family val="2"/>
        <scheme val="minor"/>
      </rPr>
      <t>(B)</t>
    </r>
    <r>
      <rPr>
        <sz val="7"/>
        <rFont val="Calibri"/>
        <family val="2"/>
        <scheme val="minor"/>
      </rPr>
      <t xml:space="preserve">  Organic basis (% Org.) Excludes the effects of significant mergers and acquisitions in the last twelve month and the results of Coca-Cola FEMSA Venezuela in 2017. </t>
    </r>
  </si>
  <si>
    <r>
      <rPr>
        <vertAlign val="superscript"/>
        <sz val="7"/>
        <rFont val="Calibri"/>
        <family val="2"/>
        <scheme val="minor"/>
      </rPr>
      <t>(A)</t>
    </r>
    <r>
      <rPr>
        <sz val="7"/>
        <rFont val="Calibri"/>
        <family val="2"/>
        <scheme val="minor"/>
      </rPr>
      <t xml:space="preserve">  The Philippines is presented as a discontinued operation as of January 1, 2018, and the consolidated income statements presented herein are re-presented as if the Philippines had been discontinued from February 2017, date of the consolidation </t>
    </r>
  </si>
  <si>
    <t xml:space="preserve">of said operation. </t>
  </si>
  <si>
    <t>Uruguayan Pesos</t>
  </si>
  <si>
    <t>Mexican Pesos</t>
  </si>
  <si>
    <t>Colombian Pesos</t>
  </si>
  <si>
    <t>Brazilian Reals</t>
  </si>
  <si>
    <t>Argentine Pesos</t>
  </si>
  <si>
    <t xml:space="preserve">Currency </t>
  </si>
  <si>
    <t>Debt Maturity Profile</t>
  </si>
  <si>
    <t>Δ%</t>
  </si>
  <si>
    <t>Total Revenues</t>
  </si>
  <si>
    <t xml:space="preserve">Gross Profit </t>
  </si>
  <si>
    <t>Operating Income</t>
  </si>
  <si>
    <t>Consolidated</t>
  </si>
  <si>
    <t xml:space="preserve"> </t>
  </si>
  <si>
    <t>Expressed in millions of Mexican pesos</t>
  </si>
  <si>
    <t>Operating income</t>
  </si>
  <si>
    <t>Change vs. same period of last year</t>
  </si>
  <si>
    <t>Sparkling</t>
  </si>
  <si>
    <t>Stills</t>
  </si>
  <si>
    <t>Total</t>
  </si>
  <si>
    <t>TOTAL</t>
  </si>
  <si>
    <t>Average Rate</t>
  </si>
  <si>
    <t>Total Debt</t>
  </si>
  <si>
    <t>Revenues</t>
  </si>
  <si>
    <t>Expressed in million Mexican Pesos</t>
  </si>
  <si>
    <t>YoY</t>
  </si>
  <si>
    <t xml:space="preserve">Average price per unit case </t>
  </si>
  <si>
    <t>NA</t>
  </si>
  <si>
    <t>Mexico &amp; Central America</t>
  </si>
  <si>
    <t xml:space="preserve">MEXICO &amp; CENTRAL AMERICA DIVISION RESULTS </t>
  </si>
  <si>
    <t>Δ %</t>
  </si>
  <si>
    <r>
      <t xml:space="preserve">Inflation </t>
    </r>
    <r>
      <rPr>
        <b/>
        <vertAlign val="superscript"/>
        <sz val="10"/>
        <color theme="0"/>
        <rFont val="Calibri"/>
        <family val="2"/>
        <scheme val="minor"/>
      </rPr>
      <t>(1)</t>
    </r>
  </si>
  <si>
    <r>
      <t>(1)</t>
    </r>
    <r>
      <rPr>
        <sz val="8"/>
        <color indexed="63"/>
        <rFont val="Calibri"/>
        <family val="2"/>
        <scheme val="minor"/>
      </rPr>
      <t xml:space="preserve"> Except volume and average price per unit case figures.</t>
    </r>
  </si>
  <si>
    <r>
      <t>(2)</t>
    </r>
    <r>
      <rPr>
        <sz val="8"/>
        <color indexed="63"/>
        <rFont val="Calibri"/>
        <family val="2"/>
        <scheme val="minor"/>
      </rPr>
      <t xml:space="preserve"> A</t>
    </r>
    <r>
      <rPr>
        <b/>
        <sz val="8"/>
        <color indexed="63"/>
        <rFont val="Calibri"/>
        <family val="2"/>
        <scheme val="minor"/>
      </rPr>
      <t>ccumulated information:</t>
    </r>
    <r>
      <rPr>
        <sz val="8"/>
        <color indexed="63"/>
        <rFont val="Calibri"/>
        <family val="2"/>
        <scheme val="minor"/>
      </rPr>
      <t xml:space="preserve"> Includes total revenues of Ps. 84,352 million from our Mexican operation for the full year 2018 and 79,850 for the same period of the previous year</t>
    </r>
  </si>
  <si>
    <r>
      <t>(3)</t>
    </r>
    <r>
      <rPr>
        <sz val="8"/>
        <color indexed="63"/>
        <rFont val="Calibri"/>
        <family val="2"/>
        <scheme val="minor"/>
      </rPr>
      <t xml:space="preserve"> Includes equity method for jugos del Valle, Estrella azul, among others.</t>
    </r>
  </si>
  <si>
    <r>
      <t>(4)</t>
    </r>
    <r>
      <rPr>
        <sz val="8"/>
        <color indexed="63"/>
        <rFont val="Calibri"/>
        <family val="2"/>
        <scheme val="minor"/>
      </rPr>
      <t xml:space="preserve"> The operating income and operative cash flow lines are presented as non-gaap measures for the convenience of the reader.</t>
    </r>
  </si>
  <si>
    <r>
      <t>(5)</t>
    </r>
    <r>
      <rPr>
        <sz val="8"/>
        <color indexed="63"/>
        <rFont val="Calibri"/>
        <family val="2"/>
        <scheme val="minor"/>
      </rPr>
      <t xml:space="preserve"> Operative cash flow = operating income + depreciation, amortization &amp; other operative non-cash charges.</t>
    </r>
  </si>
  <si>
    <r>
      <t>(8)</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</si>
  <si>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r>
      <t>(2)</t>
    </r>
    <r>
      <rPr>
        <sz val="8"/>
        <color indexed="63"/>
        <rFont val="Calibri"/>
        <family val="2"/>
        <scheme val="minor"/>
      </rPr>
      <t xml:space="preserve"> Sales volume and average price per unit case exclude beer results.</t>
    </r>
  </si>
  <si>
    <r>
      <t xml:space="preserve">(3) </t>
    </r>
    <r>
      <rPr>
        <b/>
        <sz val="8"/>
        <color indexed="63"/>
        <rFont val="Calibri"/>
        <family val="2"/>
        <scheme val="minor"/>
      </rPr>
      <t>Full year information:</t>
    </r>
    <r>
      <rPr>
        <sz val="8"/>
        <color indexed="63"/>
        <rFont val="Calibri"/>
        <family val="2"/>
        <scheme val="minor"/>
      </rPr>
      <t xml:space="preserve"> Includes total revenues of Ps. 56,523 million from our Brazilian operation, Ps. 14,580 million from our Colombian operation, and Ps. 9,152 million from our Argentine operation for the period of 2018; and Ps. 56,518 million from our Brazilian operation, Ps. 14,222 from our Colombian operation, and Ps. 13,869 million from our Argentine operation for the same period of the previous year. Total Revenues includes Beer revenues in Brazil of Ps. 13,849 million for the full year 2018 and Ps. 12,608 million for the same period of the previous year.</t>
    </r>
  </si>
  <si>
    <r>
      <t>(4)</t>
    </r>
    <r>
      <rPr>
        <sz val="8"/>
        <color indexed="63"/>
        <rFont val="Calibri"/>
        <family val="2"/>
        <scheme val="minor"/>
      </rPr>
      <t xml:space="preserve"> Includes equity method in Leao Alimentos, Verde Campo, among others.</t>
    </r>
  </si>
  <si>
    <r>
      <t>(5)</t>
    </r>
    <r>
      <rPr>
        <sz val="8"/>
        <color indexed="63"/>
        <rFont val="Calibri"/>
        <family val="2"/>
        <scheme val="minor"/>
      </rPr>
      <t xml:space="preserve"> The operating income and operative cash flow lines are presented as non-gaap measures for the convenience of the reader.</t>
    </r>
  </si>
  <si>
    <r>
      <t>(6)</t>
    </r>
    <r>
      <rPr>
        <sz val="8"/>
        <color indexed="63"/>
        <rFont val="Calibri"/>
        <family val="2"/>
        <scheme val="minor"/>
      </rPr>
      <t xml:space="preserve"> Operative cash flow = operating income + depreciation, amortization &amp; other operative non-cash charges.</t>
    </r>
  </si>
  <si>
    <r>
      <t>(7)</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</si>
  <si>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t>CONSOLIDATED BALANCE SHEET</t>
  </si>
  <si>
    <t>COCA-COLA FEMSA</t>
  </si>
  <si>
    <t>Assets</t>
  </si>
  <si>
    <t>Liabilities &amp; Equity</t>
  </si>
  <si>
    <t>Debt Mix</t>
  </si>
  <si>
    <t xml:space="preserve">MEXICO &amp; CENTRAL AMERICA DIVISION </t>
  </si>
  <si>
    <t>SOUTH AMERICA DIVISION</t>
  </si>
  <si>
    <t>% of Rev.</t>
  </si>
  <si>
    <t>RESULTS OF OPERATIONS</t>
  </si>
  <si>
    <t>MACROECONOMIC INFORMATION</t>
  </si>
  <si>
    <t>Quarterly Exchange Rate                                             (Local Currency per USD)</t>
  </si>
  <si>
    <t>Closing Exchange Rate                                                   (Local Currency per USD)</t>
  </si>
  <si>
    <t>CONSOLIDATED INCOME STATEMENT</t>
  </si>
  <si>
    <t>Panama</t>
  </si>
  <si>
    <r>
      <t xml:space="preserve">Average Exchange Rates for each period </t>
    </r>
    <r>
      <rPr>
        <b/>
        <vertAlign val="superscript"/>
        <sz val="10"/>
        <color theme="0"/>
        <rFont val="Calibri"/>
        <family val="2"/>
        <scheme val="minor"/>
      </rPr>
      <t>(2)</t>
    </r>
  </si>
  <si>
    <r>
      <t xml:space="preserve">Millions of Pesos </t>
    </r>
    <r>
      <rPr>
        <b/>
        <vertAlign val="superscript"/>
        <sz val="8"/>
        <color rgb="FF393943"/>
        <rFont val="Calibri"/>
        <family val="2"/>
        <scheme val="minor"/>
      </rPr>
      <t>(1)</t>
    </r>
  </si>
  <si>
    <t>LTM</t>
  </si>
  <si>
    <t>Net revenues</t>
  </si>
  <si>
    <t>Other operating revenues</t>
  </si>
  <si>
    <t>Cost of goods sold</t>
  </si>
  <si>
    <t>Operating expenses</t>
  </si>
  <si>
    <t>Other operative expenses, net</t>
  </si>
  <si>
    <t>Other non operative expenses, net</t>
  </si>
  <si>
    <t>Loss (gain) on monetary position in inflationary subsidiries</t>
  </si>
  <si>
    <t>Market value (gain) loss on financial instruments</t>
  </si>
  <si>
    <t>Comprehensive financing result</t>
  </si>
  <si>
    <t>Income before taxes</t>
  </si>
  <si>
    <t>Income taxes</t>
  </si>
  <si>
    <t>Result of discontinued operations</t>
  </si>
  <si>
    <t>Consolidated net income</t>
  </si>
  <si>
    <t>Net income attributable to equity holders of the company</t>
  </si>
  <si>
    <t>Non-controlling interest</t>
  </si>
  <si>
    <t>Amortization and other operative non-cash charges</t>
  </si>
  <si>
    <t xml:space="preserve">SOUTH AMERICA DIVISION RESULTS </t>
  </si>
  <si>
    <r>
      <rPr>
        <i/>
        <vertAlign val="superscript"/>
        <sz val="9"/>
        <rFont val="Calibri"/>
        <family val="2"/>
        <scheme val="minor"/>
      </rPr>
      <t>(2)</t>
    </r>
    <r>
      <rPr>
        <i/>
        <sz val="9"/>
        <rFont val="Calibri"/>
        <family val="2"/>
        <scheme val="minor"/>
      </rPr>
      <t xml:space="preserve"> Average exchange rate for each period computed with the average exchange rate of each month.</t>
    </r>
  </si>
  <si>
    <t>Equity</t>
  </si>
  <si>
    <t xml:space="preserve">Volume </t>
  </si>
  <si>
    <t xml:space="preserve">Transactions  </t>
  </si>
  <si>
    <t>Water</t>
  </si>
  <si>
    <t xml:space="preserve">Water </t>
  </si>
  <si>
    <r>
      <t>Operative equity method (gain) loss in associates</t>
    </r>
    <r>
      <rPr>
        <sz val="10"/>
        <color indexed="8"/>
        <rFont val="Calibri"/>
        <family val="2"/>
        <scheme val="minor"/>
      </rPr>
      <t xml:space="preserve"> </t>
    </r>
    <r>
      <rPr>
        <vertAlign val="superscript"/>
        <sz val="10"/>
        <color indexed="8"/>
        <rFont val="Calibri"/>
        <family val="2"/>
        <scheme val="minor"/>
      </rPr>
      <t>(3)</t>
    </r>
  </si>
  <si>
    <t xml:space="preserve">Transactions (million transactions) </t>
  </si>
  <si>
    <r>
      <t>Volume (million unit cases)</t>
    </r>
    <r>
      <rPr>
        <b/>
        <vertAlign val="superscript"/>
        <sz val="9"/>
        <color indexed="8"/>
        <rFont val="Calibri"/>
        <family val="2"/>
        <scheme val="minor"/>
      </rPr>
      <t xml:space="preserve"> </t>
    </r>
  </si>
  <si>
    <r>
      <t>Total Revenues</t>
    </r>
    <r>
      <rPr>
        <b/>
        <vertAlign val="superscript"/>
        <sz val="9"/>
        <color indexed="8"/>
        <rFont val="Calibri"/>
        <family val="2"/>
        <scheme val="minor"/>
      </rPr>
      <t xml:space="preserve"> </t>
    </r>
    <r>
      <rPr>
        <b/>
        <vertAlign val="superscript"/>
        <sz val="10"/>
        <color indexed="8"/>
        <rFont val="Calibri"/>
        <family val="2"/>
        <scheme val="minor"/>
      </rPr>
      <t>(2)</t>
    </r>
  </si>
  <si>
    <r>
      <t>Operating cash flow</t>
    </r>
    <r>
      <rPr>
        <b/>
        <sz val="10"/>
        <color indexed="8"/>
        <rFont val="Calibri"/>
        <family val="2"/>
        <scheme val="minor"/>
      </rPr>
      <t xml:space="preserve"> </t>
    </r>
    <r>
      <rPr>
        <b/>
        <vertAlign val="superscript"/>
        <sz val="10"/>
        <color indexed="8"/>
        <rFont val="Calibri"/>
        <family val="2"/>
        <scheme val="minor"/>
      </rPr>
      <t>(4)(5)</t>
    </r>
  </si>
  <si>
    <r>
      <t>Volume (million unit cases)</t>
    </r>
    <r>
      <rPr>
        <b/>
        <vertAlign val="superscript"/>
        <sz val="8"/>
        <color indexed="8"/>
        <rFont val="Calibri"/>
        <family val="2"/>
        <scheme val="minor"/>
      </rPr>
      <t xml:space="preserve"> </t>
    </r>
  </si>
  <si>
    <r>
      <t xml:space="preserve">Total revenues </t>
    </r>
    <r>
      <rPr>
        <b/>
        <vertAlign val="superscript"/>
        <sz val="8"/>
        <color indexed="8"/>
        <rFont val="Calibri"/>
        <family val="2"/>
        <scheme val="minor"/>
      </rPr>
      <t>(2)</t>
    </r>
  </si>
  <si>
    <r>
      <t>Operative equity method (gain) loss in associates</t>
    </r>
    <r>
      <rPr>
        <vertAlign val="superscript"/>
        <sz val="8"/>
        <color indexed="8"/>
        <rFont val="Calibri"/>
        <family val="2"/>
        <scheme val="minor"/>
      </rPr>
      <t>(3)</t>
    </r>
  </si>
  <si>
    <t>Majority Net Income</t>
  </si>
  <si>
    <r>
      <t xml:space="preserve">% Total Debt </t>
    </r>
    <r>
      <rPr>
        <i/>
        <vertAlign val="superscript"/>
        <sz val="12"/>
        <rFont val="Calibri"/>
        <family val="2"/>
        <scheme val="minor"/>
      </rPr>
      <t xml:space="preserve">(1) </t>
    </r>
  </si>
  <si>
    <r>
      <t xml:space="preserve">% Interest Rate Floating </t>
    </r>
    <r>
      <rPr>
        <i/>
        <vertAlign val="superscript"/>
        <sz val="12"/>
        <rFont val="Calibri"/>
        <family val="2"/>
        <scheme val="minor"/>
      </rPr>
      <t>(1) (2)</t>
    </r>
  </si>
  <si>
    <r>
      <rPr>
        <i/>
        <vertAlign val="superscript"/>
        <sz val="12"/>
        <rFont val="Calibri"/>
        <family val="2"/>
        <scheme val="minor"/>
      </rPr>
      <t>(2)</t>
    </r>
    <r>
      <rPr>
        <i/>
        <sz val="12"/>
        <rFont val="Calibri"/>
        <family val="2"/>
        <scheme val="minor"/>
      </rPr>
      <t xml:space="preserve"> Calculated by weighting each year´s outstanding debt balance mix.</t>
    </r>
  </si>
  <si>
    <r>
      <t xml:space="preserve">Net debt including effect of hedges </t>
    </r>
    <r>
      <rPr>
        <vertAlign val="superscript"/>
        <sz val="12"/>
        <color rgb="FF000000"/>
        <rFont val="Calibri"/>
        <family val="2"/>
        <scheme val="minor"/>
      </rPr>
      <t>(1)(3)</t>
    </r>
  </si>
  <si>
    <r>
      <t xml:space="preserve">Net debt including effect of hedges / Operating cash flow </t>
    </r>
    <r>
      <rPr>
        <vertAlign val="superscript"/>
        <sz val="12"/>
        <color rgb="FF000000"/>
        <rFont val="Calibri"/>
        <family val="2"/>
        <scheme val="minor"/>
      </rPr>
      <t>(1)(3)</t>
    </r>
  </si>
  <si>
    <r>
      <t xml:space="preserve">Operating cash flow/ Interest expense, net </t>
    </r>
    <r>
      <rPr>
        <vertAlign val="superscript"/>
        <sz val="12"/>
        <color rgb="FF000000"/>
        <rFont val="Calibri"/>
        <family val="2"/>
        <scheme val="minor"/>
      </rPr>
      <t>(1)</t>
    </r>
  </si>
  <si>
    <r>
      <t xml:space="preserve">Capitalization </t>
    </r>
    <r>
      <rPr>
        <vertAlign val="superscript"/>
        <sz val="12"/>
        <rFont val="Calibri"/>
        <family val="2"/>
        <scheme val="minor"/>
      </rPr>
      <t>(2)</t>
    </r>
  </si>
  <si>
    <r>
      <rPr>
        <i/>
        <vertAlign val="superscript"/>
        <sz val="12"/>
        <rFont val="Calibri"/>
        <family val="2"/>
        <scheme val="minor"/>
      </rPr>
      <t>(1)</t>
    </r>
    <r>
      <rPr>
        <i/>
        <sz val="12"/>
        <rFont val="Calibri"/>
        <family val="2"/>
        <scheme val="minor"/>
      </rPr>
      <t xml:space="preserve"> Net debt = total debt - cash</t>
    </r>
  </si>
  <si>
    <r>
      <rPr>
        <i/>
        <vertAlign val="superscript"/>
        <sz val="12"/>
        <rFont val="Calibri"/>
        <family val="2"/>
        <scheme val="minor"/>
      </rPr>
      <t>(2)</t>
    </r>
    <r>
      <rPr>
        <i/>
        <sz val="12"/>
        <rFont val="Calibri"/>
        <family val="2"/>
        <scheme val="minor"/>
      </rPr>
      <t xml:space="preserve"> Total debt / (long-term debt + shareholders' equity)</t>
    </r>
  </si>
  <si>
    <r>
      <rPr>
        <i/>
        <vertAlign val="superscript"/>
        <sz val="12"/>
        <rFont val="Calibri"/>
        <family val="2"/>
        <scheme val="minor"/>
      </rPr>
      <t>(3)</t>
    </r>
    <r>
      <rPr>
        <i/>
        <sz val="12"/>
        <rFont val="Calibri"/>
        <family val="2"/>
        <scheme val="minor"/>
      </rPr>
      <t xml:space="preserve">  After giving effect to cross-currency swaps.</t>
    </r>
  </si>
  <si>
    <t>Operating Cash Flow &amp; CAPEX</t>
  </si>
  <si>
    <r>
      <t xml:space="preserve">Brazil </t>
    </r>
    <r>
      <rPr>
        <vertAlign val="superscript"/>
        <sz val="12"/>
        <rFont val="Calibri"/>
        <family val="2"/>
        <scheme val="minor"/>
      </rPr>
      <t>(4)</t>
    </r>
  </si>
  <si>
    <r>
      <rPr>
        <i/>
        <vertAlign val="superscript"/>
        <sz val="10"/>
        <color theme="1"/>
        <rFont val="Calibri"/>
        <family val="2"/>
        <scheme val="minor"/>
      </rPr>
      <t>(1)</t>
    </r>
    <r>
      <rPr>
        <i/>
        <sz val="10"/>
        <color theme="1"/>
        <rFont val="Calibri"/>
        <family val="2"/>
        <scheme val="minor"/>
      </rPr>
      <t xml:space="preserve"> Excludes water presentations larger than 5.0 Lt ; includes flavored water.</t>
    </r>
  </si>
  <si>
    <r>
      <rPr>
        <i/>
        <vertAlign val="superscript"/>
        <sz val="10"/>
        <color theme="1"/>
        <rFont val="Calibri"/>
        <family val="2"/>
        <scheme val="minor"/>
      </rPr>
      <t>(2)</t>
    </r>
    <r>
      <rPr>
        <i/>
        <sz val="10"/>
        <color theme="1"/>
        <rFont val="Calibri"/>
        <family val="2"/>
        <scheme val="minor"/>
      </rPr>
      <t xml:space="preserve"> Bulk Water  = Still bottled water in 5.0, 19.0 and 20.0 - liter packaging presentations; includes flavored water</t>
    </r>
  </si>
  <si>
    <t>Δ% Reported</t>
  </si>
  <si>
    <t>Financial Ratios</t>
  </si>
  <si>
    <t>QUARTERLY- VOLUME, TRANSACTIONS &amp; REVENUES</t>
  </si>
  <si>
    <r>
      <rPr>
        <i/>
        <vertAlign val="superscript"/>
        <sz val="9"/>
        <color theme="1"/>
        <rFont val="Calibri"/>
        <family val="2"/>
        <scheme val="minor"/>
      </rPr>
      <t>(1)</t>
    </r>
    <r>
      <rPr>
        <i/>
        <sz val="9"/>
        <color theme="1"/>
        <rFont val="Calibri"/>
        <family val="2"/>
        <scheme val="minor"/>
      </rPr>
      <t xml:space="preserve"> Source: inflation estimated by the company based on historic publications from the Central Bank of each country.</t>
    </r>
  </si>
  <si>
    <t>Colombia</t>
  </si>
  <si>
    <t>Current Assets</t>
  </si>
  <si>
    <t>Intangible assets and other assets</t>
  </si>
  <si>
    <t>Current Liabilities</t>
  </si>
  <si>
    <t>Non-Current Assets</t>
  </si>
  <si>
    <t>Non-Current Liabilities</t>
  </si>
  <si>
    <r>
      <rPr>
        <b/>
        <sz val="10"/>
        <color indexed="8"/>
        <rFont val="Calibri"/>
        <family val="2"/>
        <scheme val="minor"/>
      </rPr>
      <t>Operating income</t>
    </r>
    <r>
      <rPr>
        <b/>
        <vertAlign val="superscript"/>
        <sz val="10"/>
        <color indexed="8"/>
        <rFont val="Calibri"/>
        <family val="2"/>
        <scheme val="minor"/>
      </rPr>
      <t xml:space="preserve"> (4)</t>
    </r>
  </si>
  <si>
    <t xml:space="preserve">CONSOLIDATED FIRST SIX MONTHS RESULTS </t>
  </si>
  <si>
    <t>For the Second Quarter of:</t>
  </si>
  <si>
    <t>For the First Six Months of:</t>
  </si>
  <si>
    <t>YTD</t>
  </si>
  <si>
    <t>Closing Exchange Rate                                  
       (Local Currency per USD)</t>
  </si>
  <si>
    <t>YTD - VOLUME, TRANSACTIONS &amp; REVENUES</t>
  </si>
  <si>
    <t>Δ%
 Reported</t>
  </si>
  <si>
    <t xml:space="preserve">CONSOLIDATED SECOND QUARTER RESULTS </t>
  </si>
  <si>
    <t>Depreciation, amortization &amp; other operating non-cash charges</t>
  </si>
  <si>
    <t>Short-term bank loans and notes payable</t>
  </si>
  <si>
    <t>Suppliers</t>
  </si>
  <si>
    <t>Short-term leasing Liabilities</t>
  </si>
  <si>
    <t>Other current liabilities</t>
  </si>
  <si>
    <t>Total current liabilities</t>
  </si>
  <si>
    <t>Long-term bank loans and notes payable</t>
  </si>
  <si>
    <t>Other long-term liabilities</t>
  </si>
  <si>
    <t>Total liabilities</t>
  </si>
  <si>
    <t>Total controlling interest</t>
  </si>
  <si>
    <t>Total equity</t>
  </si>
  <si>
    <t>Total Liabilities and Equity</t>
  </si>
  <si>
    <t>Long Term Leasing Liabilities</t>
  </si>
  <si>
    <t>Cash, cash equivalents and marketable securities</t>
  </si>
  <si>
    <t>Total accounts receivable</t>
  </si>
  <si>
    <t>Inventories</t>
  </si>
  <si>
    <t>Other current assets</t>
  </si>
  <si>
    <t>Total current assets</t>
  </si>
  <si>
    <t>Property, plant and equipment</t>
  </si>
  <si>
    <t>Accumulated depreciation</t>
  </si>
  <si>
    <t>Total property, plant and equipment, net</t>
  </si>
  <si>
    <t>Right of use assets</t>
  </si>
  <si>
    <t>Investment in shares</t>
  </si>
  <si>
    <t>Other non-current assets</t>
  </si>
  <si>
    <t>Total Assets</t>
  </si>
  <si>
    <t>Argentina</t>
  </si>
  <si>
    <t>Costa Rica</t>
  </si>
  <si>
    <t>Guatemala</t>
  </si>
  <si>
    <t>Nicaragua</t>
  </si>
  <si>
    <t>Uruguay</t>
  </si>
  <si>
    <t>Mexico</t>
  </si>
  <si>
    <t>Brazil</t>
  </si>
  <si>
    <r>
      <t>(2)</t>
    </r>
    <r>
      <rPr>
        <sz val="8"/>
        <color indexed="63"/>
        <rFont val="Calibri"/>
        <family val="2"/>
        <scheme val="minor"/>
      </rPr>
      <t xml:space="preserve"> </t>
    </r>
    <r>
      <rPr>
        <b/>
        <sz val="8"/>
        <color indexed="63"/>
        <rFont val="Calibri"/>
        <family val="2"/>
        <scheme val="minor"/>
      </rPr>
      <t>Quarter information:</t>
    </r>
    <r>
      <rPr>
        <sz val="8"/>
        <color indexed="63"/>
        <rFont val="Calibri"/>
        <family val="2"/>
        <scheme val="minor"/>
      </rPr>
      <t xml:space="preserve"> Includes total revenues of Ps. 20,921  million from our Mexican operation for the fourth quarter of 2018 and 20,044 for the same period of the previous year</t>
    </r>
  </si>
  <si>
    <r>
      <t xml:space="preserve">(3) </t>
    </r>
    <r>
      <rPr>
        <b/>
        <sz val="8"/>
        <color indexed="63"/>
        <rFont val="Calibri"/>
        <family val="2"/>
        <scheme val="minor"/>
      </rPr>
      <t>Quarter information:</t>
    </r>
    <r>
      <rPr>
        <sz val="8"/>
        <color indexed="63"/>
        <rFont val="Calibri"/>
        <family val="2"/>
        <scheme val="minor"/>
      </rPr>
      <t xml:space="preserve"> Includes total revenues of Ps. 17,433 million from our Brazilian operation, Ps. 3,790 million from our Colombian operation, and Ps. 2,381 million from our Argentine operation for the fourth quarter of 2018; and Ps. 17,017 million from our Brazilian operation, Ps. 3,708 from our Colombian operation, and Ps. 4,290 million from our Argentine operation for the same period of the previous year. Total Revenues includes Beer revenues in Brazil of Ps. 3,468 million for the second quarter of 2020 and Ps.  3,253 million for the same period of the previous year.</t>
    </r>
  </si>
  <si>
    <r>
      <t xml:space="preserve">Comparable </t>
    </r>
    <r>
      <rPr>
        <b/>
        <vertAlign val="superscript"/>
        <sz val="10"/>
        <color theme="1"/>
        <rFont val="Calibri"/>
        <family val="2"/>
        <scheme val="minor"/>
      </rPr>
      <t>(2)</t>
    </r>
  </si>
  <si>
    <t>As Reported</t>
  </si>
  <si>
    <r>
      <t>Comparable</t>
    </r>
    <r>
      <rPr>
        <b/>
        <vertAlign val="superscript"/>
        <sz val="10"/>
        <color theme="0"/>
        <rFont val="Calibri"/>
        <family val="2"/>
        <scheme val="minor"/>
      </rPr>
      <t xml:space="preserve"> (1)</t>
    </r>
  </si>
  <si>
    <r>
      <t xml:space="preserve">Operating cash flow </t>
    </r>
    <r>
      <rPr>
        <vertAlign val="superscript"/>
        <sz val="10"/>
        <rFont val="Calibri"/>
        <family val="2"/>
        <scheme val="minor"/>
      </rPr>
      <t>(2)</t>
    </r>
  </si>
  <si>
    <r>
      <t xml:space="preserve">Non Operative equity method (gain) loss in associates </t>
    </r>
    <r>
      <rPr>
        <vertAlign val="superscript"/>
        <sz val="8"/>
        <color indexed="8"/>
        <rFont val="Calibri"/>
        <family val="2"/>
        <scheme val="minor"/>
      </rPr>
      <t>(4)</t>
    </r>
  </si>
  <si>
    <r>
      <t xml:space="preserve">Operating income </t>
    </r>
    <r>
      <rPr>
        <b/>
        <vertAlign val="superscript"/>
        <sz val="8"/>
        <color indexed="8"/>
        <rFont val="Calibri"/>
        <family val="2"/>
        <scheme val="minor"/>
      </rPr>
      <t>(5)</t>
    </r>
  </si>
  <si>
    <r>
      <t xml:space="preserve">Operating income </t>
    </r>
    <r>
      <rPr>
        <vertAlign val="superscript"/>
        <sz val="8"/>
        <color indexed="8"/>
        <rFont val="Calibri"/>
        <family val="2"/>
        <scheme val="minor"/>
      </rPr>
      <t>(5)</t>
    </r>
  </si>
  <si>
    <r>
      <t xml:space="preserve">Operating cash flow </t>
    </r>
    <r>
      <rPr>
        <b/>
        <vertAlign val="superscript"/>
        <sz val="8"/>
        <color indexed="8"/>
        <rFont val="Calibri"/>
        <family val="2"/>
        <scheme val="minor"/>
      </rPr>
      <t>(5)(6)</t>
    </r>
  </si>
  <si>
    <t>Mexico and Central America</t>
  </si>
  <si>
    <r>
      <t xml:space="preserve">Brazil </t>
    </r>
    <r>
      <rPr>
        <vertAlign val="superscript"/>
        <sz val="12"/>
        <rFont val="Calibri"/>
        <family val="2"/>
        <scheme val="minor"/>
      </rPr>
      <t>(3)</t>
    </r>
  </si>
  <si>
    <r>
      <rPr>
        <i/>
        <vertAlign val="superscript"/>
        <sz val="10"/>
        <color theme="1"/>
        <rFont val="Calibri"/>
        <family val="2"/>
        <scheme val="minor"/>
      </rPr>
      <t>(3)</t>
    </r>
    <r>
      <rPr>
        <i/>
        <sz val="10"/>
        <color theme="1"/>
        <rFont val="Calibri"/>
        <family val="2"/>
        <scheme val="minor"/>
      </rPr>
      <t xml:space="preserve"> Volume and transactions in Brazil do not include beer.</t>
    </r>
  </si>
  <si>
    <t>Year to Date Exchange Rate                                             (Local Currency per USD)</t>
  </si>
  <si>
    <r>
      <rPr>
        <i/>
        <vertAlign val="superscript"/>
        <sz val="12"/>
        <rFont val="Calibri"/>
        <family val="2"/>
        <scheme val="minor"/>
      </rPr>
      <t>(1)</t>
    </r>
    <r>
      <rPr>
        <i/>
        <sz val="12"/>
        <rFont val="Calibri"/>
        <family val="2"/>
        <scheme val="minor"/>
      </rPr>
      <t xml:space="preserve"> After giving effect to cross- currency swaps and financial leases.</t>
    </r>
  </si>
  <si>
    <t>2Q 2021</t>
  </si>
  <si>
    <t>YTD 2021</t>
  </si>
  <si>
    <t>2Q21</t>
  </si>
  <si>
    <t>YTD 21</t>
  </si>
  <si>
    <t>Jun-21</t>
  </si>
  <si>
    <t>Mar-21</t>
  </si>
  <si>
    <t>CAM South</t>
  </si>
  <si>
    <t>-</t>
  </si>
  <si>
    <t>FINANCIAL SUMMARY FOR THE SECOND QUARTER AND FIRST SIX MONTHS OF 2022</t>
  </si>
  <si>
    <t>2Q 2022</t>
  </si>
  <si>
    <t>YTD 2022</t>
  </si>
  <si>
    <t xml:space="preserve"> Jun-22</t>
  </si>
  <si>
    <t xml:space="preserve">        June 30, 2022</t>
  </si>
  <si>
    <t xml:space="preserve"> Dec-21</t>
  </si>
  <si>
    <t>FY 2021</t>
  </si>
  <si>
    <r>
      <t xml:space="preserve">Δ% Comparable </t>
    </r>
    <r>
      <rPr>
        <b/>
        <vertAlign val="superscript"/>
        <sz val="8"/>
        <color rgb="FF5FD3CE"/>
        <rFont val="Calibri"/>
        <family val="2"/>
        <scheme val="minor"/>
      </rPr>
      <t>(7)</t>
    </r>
  </si>
  <si>
    <r>
      <t xml:space="preserve">Δ%
 Comparable </t>
    </r>
    <r>
      <rPr>
        <b/>
        <vertAlign val="superscript"/>
        <sz val="8"/>
        <color rgb="FFEB262C"/>
        <rFont val="Calibri"/>
        <family val="2"/>
        <scheme val="minor"/>
      </rPr>
      <t>(6)</t>
    </r>
  </si>
  <si>
    <r>
      <t xml:space="preserve">Δ% 
Comparable </t>
    </r>
    <r>
      <rPr>
        <b/>
        <vertAlign val="superscript"/>
        <sz val="8"/>
        <color rgb="FFEB262C"/>
        <rFont val="Calibri"/>
        <family val="2"/>
        <scheme val="minor"/>
      </rPr>
      <t>(6)</t>
    </r>
  </si>
  <si>
    <r>
      <t xml:space="preserve">Δ%
 Comparable </t>
    </r>
    <r>
      <rPr>
        <b/>
        <vertAlign val="superscript"/>
        <sz val="8"/>
        <color rgb="FFAFDCAC"/>
        <rFont val="Calibri"/>
        <family val="2"/>
        <scheme val="minor"/>
      </rPr>
      <t>(6)</t>
    </r>
  </si>
  <si>
    <r>
      <t xml:space="preserve">Δ% 
Comparable </t>
    </r>
    <r>
      <rPr>
        <b/>
        <vertAlign val="superscript"/>
        <sz val="8"/>
        <color rgb="FFAFDCAC"/>
        <rFont val="Calibri"/>
        <family val="2"/>
        <scheme val="minor"/>
      </rPr>
      <t>(6)</t>
    </r>
  </si>
  <si>
    <r>
      <rPr>
        <i/>
        <vertAlign val="superscript"/>
        <sz val="10"/>
        <color theme="1"/>
        <rFont val="Calibri"/>
        <family val="2"/>
        <scheme val="minor"/>
      </rPr>
      <t>(4)</t>
    </r>
    <r>
      <rPr>
        <i/>
        <sz val="10"/>
        <color theme="1"/>
        <rFont val="Calibri"/>
        <family val="2"/>
        <scheme val="minor"/>
      </rPr>
      <t xml:space="preserve"> Brazil includes beer revenues </t>
    </r>
    <r>
      <rPr>
        <i/>
        <sz val="10"/>
        <rFont val="Calibri"/>
        <family val="2"/>
        <scheme val="minor"/>
      </rPr>
      <t>of Ps. 2,532.3</t>
    </r>
    <r>
      <rPr>
        <i/>
        <sz val="10"/>
        <color theme="1"/>
        <rFont val="Calibri"/>
        <family val="2"/>
        <scheme val="minor"/>
      </rPr>
      <t xml:space="preserve"> million for the first six months of 2022 and Ps. 7,363.2 million for the same period of the previous year. </t>
    </r>
  </si>
  <si>
    <r>
      <rPr>
        <i/>
        <vertAlign val="superscript"/>
        <sz val="10"/>
        <color theme="1"/>
        <rFont val="Calibri"/>
        <family val="2"/>
        <scheme val="minor"/>
      </rPr>
      <t>(4)</t>
    </r>
    <r>
      <rPr>
        <i/>
        <sz val="10"/>
        <color theme="1"/>
        <rFont val="Calibri"/>
        <family val="2"/>
        <scheme val="minor"/>
      </rPr>
      <t xml:space="preserve"> Brazil includes beer revenues of</t>
    </r>
    <r>
      <rPr>
        <i/>
        <sz val="10"/>
        <rFont val="Calibri"/>
        <family val="2"/>
        <scheme val="minor"/>
      </rPr>
      <t xml:space="preserve"> Ps.1,282.1 </t>
    </r>
    <r>
      <rPr>
        <i/>
        <sz val="10"/>
        <color theme="1"/>
        <rFont val="Calibri"/>
        <family val="2"/>
        <scheme val="minor"/>
      </rPr>
      <t xml:space="preserve">million for the second quarter of 2022 and Ps.3,549.0 million for the same period of the previous year. </t>
    </r>
  </si>
  <si>
    <r>
      <t xml:space="preserve">Water </t>
    </r>
    <r>
      <rPr>
        <vertAlign val="superscript"/>
        <sz val="12"/>
        <color rgb="FFEB262C"/>
        <rFont val="Calibri"/>
        <family val="2"/>
        <scheme val="minor"/>
      </rPr>
      <t>(1)</t>
    </r>
  </si>
  <si>
    <r>
      <t xml:space="preserve">Bulk </t>
    </r>
    <r>
      <rPr>
        <vertAlign val="superscript"/>
        <sz val="12"/>
        <color rgb="FFEB262C"/>
        <rFont val="Calibri"/>
        <family val="2"/>
        <scheme val="minor"/>
      </rPr>
      <t>(2)</t>
    </r>
  </si>
  <si>
    <r>
      <t xml:space="preserve">Water </t>
    </r>
    <r>
      <rPr>
        <vertAlign val="superscript"/>
        <sz val="12"/>
        <color rgb="FFAFDCAC"/>
        <rFont val="Calibri"/>
        <family val="2"/>
        <scheme val="minor"/>
      </rPr>
      <t>(1)</t>
    </r>
  </si>
  <si>
    <r>
      <t xml:space="preserve">Bulk </t>
    </r>
    <r>
      <rPr>
        <vertAlign val="superscript"/>
        <sz val="12"/>
        <color rgb="FFAFDCAC"/>
        <rFont val="Calibri"/>
        <family val="2"/>
        <scheme val="minor"/>
      </rPr>
      <t>(2)</t>
    </r>
  </si>
  <si>
    <t>2Q22</t>
  </si>
  <si>
    <t>YTD 22</t>
  </si>
  <si>
    <t>Jun-22</t>
  </si>
  <si>
    <t>Mar-22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</si>
</sst>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00_);_(* \(#,##0.00\);_(* &quot;-&quot;??_);_(@_)"/>
    <numFmt numFmtId="165" formatCode="_(* #,##0_);_(* \(#,##0\);_(* &quot;-&quot;??_);_(@_)"/>
    <numFmt numFmtId="166" formatCode="_(* #,##0.0_);_(* \(#,##0.0\);_(* &quot;-&quot;??_);_(@_)"/>
    <numFmt numFmtId="167" formatCode="0.0%"/>
    <numFmt numFmtId="168" formatCode="_(* #,##0.0000_);_(* \(#,##0.0000\);_(* &quot;-&quot;??_);_(@_)"/>
    <numFmt numFmtId="169" formatCode="0.0"/>
    <numFmt numFmtId="170" formatCode="_-* #,##0_-;\-* #,##0_-;_-* &quot;-&quot;??_-;_-@_-"/>
    <numFmt numFmtId="171" formatCode="[$-409]mmm\-yy;@"/>
    <numFmt numFmtId="172" formatCode="#,##0.0_);\(#,##0.0\)"/>
    <numFmt numFmtId="173" formatCode="0.0%;\(0.0%\)"/>
    <numFmt numFmtId="174" formatCode="_(* #,##0.000_);_(* \(#,##0.000\);_(* &quot;-&quot;??_);_(@_)"/>
    <numFmt numFmtId="175" formatCode="_-* #,##0.000000_-;\-* #,##0.000000_-;_-* &quot;-&quot;??_-;_-@_-"/>
    <numFmt numFmtId="176" formatCode="_-* #,##0.0_-;\-* #,##0.0_-;_-* &quot;-&quot;?_-;_-@_-"/>
  </numFmts>
  <fonts count="119" x14ac:knownFonts="1">
    <font>
      <sz val="10"/>
      <name val="Arial"/>
    </font>
    <font>
      <sz val="11"/>
      <color theme="1"/>
      <name val="Calibri"/>
      <family val="2"/>
      <scheme val="minor"/>
    </font>
    <font>
      <sz val="12"/>
      <name val="Arial Narrow"/>
      <family val="2"/>
    </font>
    <font>
      <sz val="10"/>
      <name val="Arial"/>
      <family val="2"/>
    </font>
    <font>
      <sz val="10"/>
      <name val="MS Sans Serif"/>
      <family val="2"/>
    </font>
    <font>
      <sz val="11"/>
      <name val="Arial Narrow"/>
      <family val="2"/>
    </font>
    <font>
      <vertAlign val="superscript"/>
      <sz val="11"/>
      <color indexed="8"/>
      <name val="Arial Narrow"/>
      <family val="2"/>
    </font>
    <font>
      <sz val="11"/>
      <color indexed="8"/>
      <name val="Arial Narrow"/>
      <family val="2"/>
    </font>
    <font>
      <sz val="11"/>
      <color indexed="10"/>
      <name val="Arial Narrow"/>
      <family val="2"/>
    </font>
    <font>
      <b/>
      <sz val="8"/>
      <color indexed="8"/>
      <name val="Calibri"/>
      <family val="2"/>
      <scheme val="minor"/>
    </font>
    <font>
      <sz val="8"/>
      <name val="Calibri"/>
      <family val="2"/>
      <scheme val="minor"/>
    </font>
    <font>
      <b/>
      <sz val="8"/>
      <color indexed="16"/>
      <name val="Calibri"/>
      <family val="2"/>
      <scheme val="minor"/>
    </font>
    <font>
      <b/>
      <sz val="8"/>
      <name val="Calibri"/>
      <family val="2"/>
      <scheme val="minor"/>
    </font>
    <font>
      <b/>
      <vertAlign val="superscript"/>
      <sz val="8"/>
      <color indexed="8"/>
      <name val="Calibri"/>
      <family val="2"/>
      <scheme val="minor"/>
    </font>
    <font>
      <b/>
      <i/>
      <sz val="8"/>
      <color indexed="8"/>
      <name val="Calibri"/>
      <family val="2"/>
      <scheme val="minor"/>
    </font>
    <font>
      <sz val="8"/>
      <color indexed="8"/>
      <name val="Calibri"/>
      <family val="2"/>
      <scheme val="minor"/>
    </font>
    <font>
      <vertAlign val="superscript"/>
      <sz val="8"/>
      <name val="Calibri"/>
      <family val="2"/>
      <scheme val="minor"/>
    </font>
    <font>
      <vertAlign val="superscript"/>
      <sz val="8"/>
      <color indexed="8"/>
      <name val="Calibri"/>
      <family val="2"/>
      <scheme val="minor"/>
    </font>
    <font>
      <sz val="8"/>
      <color theme="0"/>
      <name val="Calibri"/>
      <family val="2"/>
      <scheme val="minor"/>
    </font>
    <font>
      <b/>
      <sz val="8"/>
      <color rgb="FFFF0000"/>
      <name val="Calibri"/>
      <family val="2"/>
      <scheme val="minor"/>
    </font>
    <font>
      <b/>
      <sz val="8"/>
      <color theme="0"/>
      <name val="Calibri"/>
      <family val="2"/>
      <scheme val="minor"/>
    </font>
    <font>
      <sz val="8"/>
      <color indexed="10"/>
      <name val="Calibri"/>
      <family val="2"/>
      <scheme val="minor"/>
    </font>
    <font>
      <b/>
      <sz val="10"/>
      <color theme="0"/>
      <name val="Calibri"/>
      <family val="2"/>
      <scheme val="minor"/>
    </font>
    <font>
      <b/>
      <sz val="8"/>
      <color rgb="FF850026"/>
      <name val="Calibri"/>
      <family val="2"/>
      <scheme val="minor"/>
    </font>
    <font>
      <b/>
      <vertAlign val="superscript"/>
      <sz val="8"/>
      <color rgb="FF850026"/>
      <name val="Calibri"/>
      <family val="2"/>
      <scheme val="minor"/>
    </font>
    <font>
      <sz val="7"/>
      <name val="Calibri"/>
      <family val="2"/>
      <scheme val="minor"/>
    </font>
    <font>
      <vertAlign val="superscript"/>
      <sz val="7"/>
      <name val="Calibri"/>
      <family val="2"/>
      <scheme val="minor"/>
    </font>
    <font>
      <sz val="7"/>
      <color indexed="8"/>
      <name val="Calibri"/>
      <family val="2"/>
      <scheme val="minor"/>
    </font>
    <font>
      <vertAlign val="superscript"/>
      <sz val="7"/>
      <color indexed="8"/>
      <name val="Calibri"/>
      <family val="2"/>
      <scheme val="minor"/>
    </font>
    <font>
      <sz val="8"/>
      <color rgb="FF850026"/>
      <name val="Calibri"/>
      <family val="2"/>
      <scheme val="minor"/>
    </font>
    <font>
      <b/>
      <vertAlign val="superscript"/>
      <sz val="8"/>
      <color theme="0"/>
      <name val="Calibri"/>
      <family val="2"/>
      <scheme val="minor"/>
    </font>
    <font>
      <sz val="8"/>
      <color indexed="12"/>
      <name val="Calibri"/>
      <family val="2"/>
      <scheme val="minor"/>
    </font>
    <font>
      <b/>
      <sz val="8"/>
      <color rgb="FF393943"/>
      <name val="Calibri"/>
      <family val="2"/>
      <scheme val="minor"/>
    </font>
    <font>
      <i/>
      <sz val="8"/>
      <color indexed="8"/>
      <name val="Calibri"/>
      <family val="2"/>
      <scheme val="minor"/>
    </font>
    <font>
      <b/>
      <sz val="8"/>
      <color rgb="FF393943"/>
      <name val="Calibri"/>
      <family val="2"/>
    </font>
    <font>
      <sz val="7.7"/>
      <name val="Calibri"/>
      <family val="2"/>
    </font>
    <font>
      <sz val="7"/>
      <name val="Calibri"/>
      <family val="2"/>
    </font>
    <font>
      <sz val="10"/>
      <name val="Calibri"/>
      <family val="2"/>
      <scheme val="minor"/>
    </font>
    <font>
      <b/>
      <sz val="8"/>
      <color rgb="FFC00000"/>
      <name val="Calibri"/>
      <family val="2"/>
      <scheme val="minor"/>
    </font>
    <font>
      <sz val="8"/>
      <color rgb="FFC00000"/>
      <name val="Calibri"/>
      <family val="2"/>
      <scheme val="minor"/>
    </font>
    <font>
      <sz val="10"/>
      <color theme="1"/>
      <name val="Calibri"/>
      <family val="2"/>
      <scheme val="minor"/>
    </font>
    <font>
      <b/>
      <vertAlign val="superscript"/>
      <sz val="10"/>
      <color theme="0"/>
      <name val="Calibri"/>
      <family val="2"/>
      <scheme val="minor"/>
    </font>
    <font>
      <b/>
      <sz val="10"/>
      <name val="Calibri"/>
      <family val="2"/>
      <scheme val="minor"/>
    </font>
    <font>
      <sz val="10"/>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b/>
      <sz val="9"/>
      <color theme="0"/>
      <name val="Calibri"/>
      <family val="2"/>
      <scheme val="minor"/>
    </font>
    <font>
      <sz val="12"/>
      <name val="Calibri"/>
      <family val="2"/>
      <scheme val="minor"/>
    </font>
    <font>
      <b/>
      <sz val="9"/>
      <color rgb="FF393943"/>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sz val="9"/>
      <color theme="1"/>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b/>
      <sz val="9"/>
      <color rgb="FFC00000"/>
      <name val="Calibri"/>
      <family val="2"/>
      <scheme val="minor"/>
    </font>
    <font>
      <i/>
      <sz val="9"/>
      <color indexed="12"/>
      <name val="Calibri"/>
      <family val="2"/>
      <scheme val="minor"/>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4"/>
      <color theme="0"/>
      <name val="Calibri"/>
      <family val="2"/>
      <scheme val="minor"/>
    </font>
    <font>
      <vertAlign val="superscript"/>
      <sz val="10"/>
      <color indexed="8"/>
      <name val="Calibri"/>
      <family val="2"/>
      <scheme val="minor"/>
    </font>
    <font>
      <vertAlign val="superscript"/>
      <sz val="8"/>
      <color indexed="63"/>
      <name val="Calibri"/>
      <family val="2"/>
      <scheme val="minor"/>
    </font>
    <font>
      <sz val="8"/>
      <color indexed="63"/>
      <name val="Calibri"/>
      <family val="2"/>
      <scheme val="minor"/>
    </font>
    <font>
      <b/>
      <sz val="8"/>
      <color indexed="63"/>
      <name val="Calibri"/>
      <family val="2"/>
      <scheme val="minor"/>
    </font>
    <font>
      <i/>
      <sz val="9"/>
      <name val="Calibri"/>
      <family val="2"/>
      <scheme val="minor"/>
    </font>
    <font>
      <i/>
      <vertAlign val="superscript"/>
      <sz val="9"/>
      <name val="Calibri"/>
      <family val="2"/>
      <scheme val="minor"/>
    </font>
    <font>
      <b/>
      <vertAlign val="superscript"/>
      <sz val="8"/>
      <color rgb="FF393943"/>
      <name val="Calibri"/>
      <family val="2"/>
      <scheme val="minor"/>
    </font>
    <font>
      <sz val="9"/>
      <color rgb="FFFF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sz val="12"/>
      <color indexed="8"/>
      <name val="Calibri"/>
      <family val="2"/>
      <scheme val="minor"/>
    </font>
    <font>
      <b/>
      <sz val="12"/>
      <color indexed="8"/>
      <name val="Calibri"/>
      <family val="2"/>
      <scheme val="minor"/>
    </font>
    <font>
      <i/>
      <vertAlign val="superscript"/>
      <sz val="12"/>
      <name val="Calibri"/>
      <family val="2"/>
      <scheme val="minor"/>
    </font>
    <font>
      <i/>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b/>
      <sz val="12"/>
      <color rgb="FFC00000"/>
      <name val="Calibri"/>
      <family val="2"/>
      <scheme val="minor"/>
    </font>
    <font>
      <b/>
      <sz val="16"/>
      <color theme="0"/>
      <name val="Calibri"/>
      <family val="2"/>
      <scheme val="minor"/>
    </font>
    <font>
      <sz val="12"/>
      <color indexed="12"/>
      <name val="Calibri"/>
      <family val="2"/>
      <scheme val="minor"/>
    </font>
    <font>
      <i/>
      <sz val="10"/>
      <color theme="1"/>
      <name val="Calibri"/>
      <family val="2"/>
      <scheme val="minor"/>
    </font>
    <font>
      <i/>
      <vertAlign val="superscript"/>
      <sz val="10"/>
      <color theme="1"/>
      <name val="Calibri"/>
      <family val="2"/>
      <scheme val="minor"/>
    </font>
    <font>
      <b/>
      <vertAlign val="superscript"/>
      <sz val="10"/>
      <color theme="1"/>
      <name val="Calibri"/>
      <family val="2"/>
      <scheme val="minor"/>
    </font>
    <font>
      <b/>
      <sz val="12"/>
      <color theme="1"/>
      <name val="Calibri"/>
      <family val="2"/>
      <scheme val="minor"/>
    </font>
    <font>
      <i/>
      <sz val="10"/>
      <name val="Calibri"/>
      <family val="2"/>
      <scheme val="minor"/>
    </font>
    <font>
      <b/>
      <sz val="12"/>
      <color rgb="FF5FD3CE"/>
      <name val="Calibri"/>
      <family val="2"/>
      <scheme val="minor"/>
    </font>
    <font>
      <b/>
      <sz val="8"/>
      <color rgb="FF5FD3CE"/>
      <name val="Calibri"/>
      <family val="2"/>
      <scheme val="minor"/>
    </font>
    <font>
      <b/>
      <vertAlign val="superscript"/>
      <sz val="8"/>
      <color rgb="FF5FD3CE"/>
      <name val="Calibri"/>
      <family val="2"/>
      <scheme val="minor"/>
    </font>
    <font>
      <b/>
      <sz val="8"/>
      <color rgb="FFEB262C"/>
      <name val="Calibri"/>
      <family val="2"/>
      <scheme val="minor"/>
    </font>
    <font>
      <b/>
      <vertAlign val="superscript"/>
      <sz val="8"/>
      <color rgb="FFEB262C"/>
      <name val="Calibri"/>
      <family val="2"/>
      <scheme val="minor"/>
    </font>
    <font>
      <b/>
      <sz val="8"/>
      <color rgb="FFAFDCAC"/>
      <name val="Calibri"/>
      <family val="2"/>
      <scheme val="minor"/>
    </font>
    <font>
      <b/>
      <vertAlign val="superscript"/>
      <sz val="8"/>
      <color rgb="FFAFDCAC"/>
      <name val="Calibri"/>
      <family val="2"/>
      <scheme val="minor"/>
    </font>
    <font>
      <b/>
      <sz val="12"/>
      <color rgb="FFEB262C"/>
      <name val="Calibri"/>
      <family val="2"/>
      <scheme val="minor"/>
    </font>
    <font>
      <b/>
      <sz val="12"/>
      <color theme="1" tint="0.249977111117893"/>
      <name val="Calibri"/>
      <family val="2"/>
      <scheme val="minor"/>
    </font>
    <font>
      <vertAlign val="superscript"/>
      <sz val="12"/>
      <color rgb="FFEB262C"/>
      <name val="Calibri"/>
      <family val="2"/>
      <scheme val="minor"/>
    </font>
    <font>
      <b/>
      <sz val="16"/>
      <color rgb="FF393943"/>
      <name val="Calibri"/>
      <family val="2"/>
      <scheme val="minor"/>
    </font>
    <font>
      <b/>
      <sz val="14"/>
      <color rgb="FF393943"/>
      <name val="Calibri"/>
      <family val="2"/>
      <scheme val="minor"/>
    </font>
    <font>
      <b/>
      <sz val="12"/>
      <color rgb="FFAFDCAC"/>
      <name val="Calibri"/>
      <family val="2"/>
      <scheme val="minor"/>
    </font>
    <font>
      <vertAlign val="superscript"/>
      <sz val="12"/>
      <color rgb="FFAFDCAC"/>
      <name val="Calibri"/>
      <family val="2"/>
      <scheme val="minor"/>
    </font>
    <font>
      <sz val="12"/>
      <color rgb="FFAFDCAC"/>
      <name val="Calibri"/>
      <family val="2"/>
      <scheme val="minor"/>
    </font>
    <font>
      <b/>
      <sz val="9"/>
      <color rgb="FF5FD3CE"/>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393943"/>
        <bgColor indexed="64"/>
      </patternFill>
    </fill>
    <fill>
      <patternFill patternType="solid">
        <fgColor rgb="FF850026"/>
        <bgColor indexed="64"/>
      </patternFill>
    </fill>
    <fill>
      <patternFill patternType="solid">
        <fgColor rgb="FFE8E9EC"/>
        <bgColor indexed="64"/>
      </patternFill>
    </fill>
    <fill>
      <patternFill patternType="solid">
        <fgColor rgb="FF5FD3CE"/>
        <bgColor indexed="64"/>
      </patternFill>
    </fill>
    <fill>
      <patternFill patternType="solid">
        <fgColor rgb="FFBDEDEB"/>
        <bgColor indexed="64"/>
      </patternFill>
    </fill>
    <fill>
      <patternFill patternType="solid">
        <fgColor rgb="FFBDEDEB"/>
        <bgColor rgb="FF000000"/>
      </patternFill>
    </fill>
    <fill>
      <patternFill patternType="solid">
        <fgColor rgb="FFEB262C"/>
        <bgColor indexed="64"/>
      </patternFill>
    </fill>
    <fill>
      <patternFill patternType="solid">
        <fgColor rgb="FFF59597"/>
        <bgColor indexed="64"/>
      </patternFill>
    </fill>
    <fill>
      <patternFill patternType="solid">
        <fgColor rgb="FFF59597"/>
        <bgColor rgb="FF000000"/>
      </patternFill>
    </fill>
    <fill>
      <patternFill patternType="solid">
        <fgColor rgb="FFCCE9CA"/>
        <bgColor indexed="64"/>
      </patternFill>
    </fill>
    <fill>
      <patternFill patternType="solid">
        <fgColor rgb="FFCCE9CA"/>
        <bgColor rgb="FF000000"/>
      </patternFill>
    </fill>
    <fill>
      <patternFill patternType="solid">
        <fgColor rgb="FFAFDCAC"/>
        <bgColor indexed="64"/>
      </patternFill>
    </fill>
    <fill>
      <patternFill patternType="solid">
        <fgColor rgb="FFC1E4BE"/>
        <bgColor indexed="64"/>
      </patternFill>
    </fill>
  </fills>
  <borders count="21">
    <border>
      <left/>
      <right/>
      <top/>
      <bottom/>
      <diagonal/>
    </border>
    <border>
      <left/>
      <right/>
      <top/>
      <bottom style="thin">
        <color indexed="64"/>
      </bottom>
      <diagonal/>
    </border>
    <border>
      <left/>
      <right/>
      <top/>
      <bottom style="dotted">
        <color rgb="FF393943"/>
      </bottom>
      <diagonal/>
    </border>
    <border>
      <left/>
      <right/>
      <top/>
      <bottom style="thin">
        <color rgb="FF393943"/>
      </bottom>
      <diagonal/>
    </border>
    <border>
      <left/>
      <right/>
      <top style="thin">
        <color rgb="FF393943"/>
      </top>
      <bottom style="thin">
        <color rgb="FF393943"/>
      </bottom>
      <diagonal/>
    </border>
    <border>
      <left/>
      <right/>
      <top/>
      <bottom style="medium">
        <color rgb="FF850026"/>
      </bottom>
      <diagonal/>
    </border>
    <border>
      <left/>
      <right/>
      <top style="thin">
        <color indexed="64"/>
      </top>
      <bottom style="thin">
        <color indexed="64"/>
      </bottom>
      <diagonal/>
    </border>
    <border>
      <left/>
      <right/>
      <top style="hair">
        <color indexed="64"/>
      </top>
      <bottom/>
      <diagonal/>
    </border>
    <border>
      <left/>
      <right/>
      <top/>
      <bottom style="medium">
        <color indexed="64"/>
      </bottom>
      <diagonal/>
    </border>
    <border>
      <left/>
      <right/>
      <top style="thin">
        <color indexed="64"/>
      </top>
      <bottom/>
      <diagonal/>
    </border>
    <border>
      <left/>
      <right/>
      <top/>
      <bottom style="medium">
        <color rgb="FF5FD3CE"/>
      </bottom>
      <diagonal/>
    </border>
    <border>
      <left/>
      <right/>
      <top/>
      <bottom style="medium">
        <color rgb="FFEB262C"/>
      </bottom>
      <diagonal/>
    </border>
    <border>
      <left/>
      <right/>
      <top/>
      <bottom style="medium">
        <color rgb="FFC1E4BE"/>
      </bottom>
      <diagonal/>
    </border>
    <border>
      <left/>
      <right/>
      <top style="thin">
        <color rgb="FF393943"/>
      </top>
      <bottom style="medium">
        <color rgb="FF5FD3CE"/>
      </bottom>
      <diagonal/>
    </border>
    <border>
      <left/>
      <right/>
      <top style="thin">
        <color indexed="64"/>
      </top>
      <bottom style="medium">
        <color rgb="FF5FD3CE"/>
      </bottom>
      <diagonal/>
    </border>
    <border>
      <left/>
      <right/>
      <top style="thin">
        <color indexed="64"/>
      </top>
      <bottom style="medium">
        <color rgb="FFEB262C"/>
      </bottom>
      <diagonal/>
    </border>
    <border>
      <left/>
      <right/>
      <top/>
      <bottom style="medium">
        <color rgb="FFAFDCAC"/>
      </bottom>
      <diagonal/>
    </border>
    <border>
      <left/>
      <right/>
      <top style="thin">
        <color indexed="64"/>
      </top>
      <bottom style="medium">
        <color rgb="FFAFDCAC"/>
      </bottom>
      <diagonal/>
    </border>
    <border>
      <left/>
      <right/>
      <top/>
      <bottom style="hair">
        <color indexed="64"/>
      </bottom>
      <diagonal/>
    </border>
    <border>
      <left/>
      <right/>
      <top/>
      <bottom style="thin">
        <color rgb="FFAFDCAC"/>
      </bottom>
      <diagonal/>
    </border>
    <border>
      <left/>
      <right/>
      <top style="thin">
        <color rgb="FFAFDCAC"/>
      </top>
      <bottom style="dotted">
        <color rgb="FF393943"/>
      </bottom>
      <diagonal/>
    </border>
  </borders>
  <cellStyleXfs count="12">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40" fontId="4"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740">
    <xf numFmtId="0" fontId="0" fillId="0" borderId="0" xfId="0"/>
    <xf numFmtId="0" fontId="10" fillId="2" borderId="0" xfId="0" applyFont="1" applyFill="1" applyAlignment="1">
      <alignment wrapText="1" shrinkToFit="1"/>
    </xf>
    <xf numFmtId="0" fontId="12" fillId="2" borderId="0" xfId="0" applyFont="1" applyFill="1" applyBorder="1" applyAlignment="1">
      <alignment horizontal="centerContinuous" vertical="center" wrapText="1" shrinkToFit="1"/>
    </xf>
    <xf numFmtId="165" fontId="9" fillId="2" borderId="0" xfId="0" applyNumberFormat="1" applyFont="1" applyFill="1" applyBorder="1" applyAlignment="1">
      <alignment horizontal="centerContinuous" vertical="center" wrapText="1" shrinkToFit="1"/>
    </xf>
    <xf numFmtId="166" fontId="9" fillId="2" borderId="0" xfId="1" applyNumberFormat="1" applyFont="1" applyFill="1" applyBorder="1" applyAlignment="1">
      <alignment horizontal="centerContinuous" vertical="center" wrapText="1" shrinkToFit="1"/>
    </xf>
    <xf numFmtId="0" fontId="10" fillId="2" borderId="0" xfId="0" applyFont="1" applyFill="1" applyAlignment="1">
      <alignment vertical="center" wrapText="1" shrinkToFit="1"/>
    </xf>
    <xf numFmtId="0" fontId="12" fillId="2" borderId="0" xfId="0" applyFont="1" applyFill="1" applyAlignment="1">
      <alignment horizontal="right" vertical="center" wrapText="1" shrinkToFit="1"/>
    </xf>
    <xf numFmtId="0" fontId="12" fillId="2" borderId="0" xfId="0" applyFont="1" applyFill="1" applyBorder="1" applyAlignment="1">
      <alignment horizontal="right" vertical="center" wrapText="1" shrinkToFit="1"/>
    </xf>
    <xf numFmtId="0" fontId="12" fillId="0" borderId="0" xfId="0" applyFont="1" applyFill="1" applyBorder="1" applyAlignment="1">
      <alignment horizontal="centerContinuous" vertical="center" wrapText="1" shrinkToFit="1"/>
    </xf>
    <xf numFmtId="0" fontId="12" fillId="2" borderId="0" xfId="0" applyFont="1" applyFill="1" applyAlignment="1">
      <alignment horizontal="centerContinuous" vertical="center" wrapText="1"/>
    </xf>
    <xf numFmtId="0" fontId="12" fillId="2" borderId="0" xfId="3" quotePrefix="1" applyFont="1" applyFill="1" applyBorder="1" applyAlignment="1">
      <alignment horizontal="left" vertical="center" wrapText="1"/>
    </xf>
    <xf numFmtId="0" fontId="12" fillId="2" borderId="0" xfId="3" quotePrefix="1"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5" fillId="2" borderId="0" xfId="0" applyFont="1" applyFill="1" applyBorder="1" applyAlignment="1">
      <alignment vertical="center" wrapText="1" shrinkToFit="1"/>
    </xf>
    <xf numFmtId="166" fontId="10" fillId="2" borderId="0" xfId="1" applyNumberFormat="1" applyFont="1" applyFill="1" applyBorder="1" applyAlignment="1">
      <alignment horizontal="right" vertical="center" wrapText="1" shrinkToFit="1"/>
    </xf>
    <xf numFmtId="166" fontId="10" fillId="7" borderId="1" xfId="1" applyNumberFormat="1" applyFont="1" applyFill="1" applyBorder="1" applyAlignment="1">
      <alignment horizontal="right" vertical="center" wrapText="1" shrinkToFit="1"/>
    </xf>
    <xf numFmtId="166" fontId="10" fillId="7" borderId="0" xfId="1" applyNumberFormat="1" applyFont="1" applyFill="1" applyBorder="1" applyAlignment="1">
      <alignment horizontal="right" vertical="center" wrapText="1" shrinkToFit="1"/>
    </xf>
    <xf numFmtId="0" fontId="10" fillId="2" borderId="0" xfId="0" applyFont="1" applyFill="1" applyBorder="1" applyAlignment="1">
      <alignment vertical="center" wrapText="1" shrinkToFit="1"/>
    </xf>
    <xf numFmtId="0" fontId="15" fillId="2" borderId="0" xfId="0" applyFont="1" applyFill="1" applyBorder="1" applyAlignment="1">
      <alignment horizontal="left" vertical="center" wrapText="1" shrinkToFit="1"/>
    </xf>
    <xf numFmtId="166" fontId="12" fillId="7" borderId="0" xfId="1" applyNumberFormat="1" applyFont="1" applyFill="1" applyBorder="1" applyAlignment="1">
      <alignment horizontal="right" vertical="center" wrapText="1" shrinkToFit="1"/>
    </xf>
    <xf numFmtId="0" fontId="15" fillId="3" borderId="0" xfId="0" applyFont="1" applyFill="1" applyBorder="1" applyAlignment="1">
      <alignment vertical="center" wrapText="1"/>
    </xf>
    <xf numFmtId="0" fontId="15" fillId="3" borderId="0" xfId="0" applyFont="1" applyFill="1" applyBorder="1" applyAlignment="1">
      <alignment vertical="center" wrapText="1" shrinkToFit="1"/>
    </xf>
    <xf numFmtId="167" fontId="19" fillId="2" borderId="0" xfId="2" applyNumberFormat="1" applyFont="1" applyFill="1" applyBorder="1" applyAlignment="1">
      <alignment horizontal="right" vertical="center" wrapText="1" shrinkToFit="1"/>
    </xf>
    <xf numFmtId="165" fontId="15" fillId="2" borderId="0" xfId="1" applyNumberFormat="1" applyFont="1" applyFill="1" applyBorder="1" applyAlignment="1">
      <alignment horizontal="right" vertical="center" wrapText="1" shrinkToFit="1"/>
    </xf>
    <xf numFmtId="166" fontId="9" fillId="2" borderId="0" xfId="1" applyNumberFormat="1" applyFont="1" applyFill="1" applyBorder="1" applyAlignment="1">
      <alignment horizontal="right" vertical="center" wrapText="1" shrinkToFit="1"/>
    </xf>
    <xf numFmtId="0" fontId="12" fillId="2" borderId="0" xfId="3" applyFont="1" applyFill="1" applyBorder="1" applyAlignment="1">
      <alignment horizontal="left" vertical="center" wrapText="1"/>
    </xf>
    <xf numFmtId="166" fontId="10" fillId="2" borderId="3" xfId="1" applyNumberFormat="1" applyFont="1" applyFill="1" applyBorder="1" applyAlignment="1">
      <alignment horizontal="right" vertical="center" wrapText="1" shrinkToFit="1"/>
    </xf>
    <xf numFmtId="166" fontId="10" fillId="7" borderId="3" xfId="1" applyNumberFormat="1" applyFont="1" applyFill="1" applyBorder="1" applyAlignment="1">
      <alignment horizontal="right" vertical="center" wrapText="1" shrinkToFit="1"/>
    </xf>
    <xf numFmtId="166" fontId="10" fillId="2" borderId="4" xfId="1" applyNumberFormat="1" applyFont="1" applyFill="1" applyBorder="1" applyAlignment="1">
      <alignment horizontal="right" vertical="center" wrapText="1" shrinkToFit="1"/>
    </xf>
    <xf numFmtId="166" fontId="10" fillId="7" borderId="5" xfId="1" applyNumberFormat="1" applyFont="1" applyFill="1" applyBorder="1" applyAlignment="1">
      <alignment horizontal="right" vertical="center" wrapText="1" shrinkToFit="1"/>
    </xf>
    <xf numFmtId="0" fontId="20" fillId="0" borderId="0" xfId="0" applyFont="1" applyFill="1" applyBorder="1" applyAlignment="1">
      <alignment vertical="center" wrapText="1" shrinkToFit="1"/>
    </xf>
    <xf numFmtId="166" fontId="9" fillId="2" borderId="0" xfId="1" applyNumberFormat="1" applyFont="1" applyFill="1" applyBorder="1" applyAlignment="1">
      <alignment horizontal="centerContinuous" vertical="center"/>
    </xf>
    <xf numFmtId="0" fontId="10" fillId="2" borderId="0" xfId="0" applyFont="1" applyFill="1"/>
    <xf numFmtId="0" fontId="10" fillId="2" borderId="0" xfId="0" applyFont="1" applyFill="1" applyBorder="1"/>
    <xf numFmtId="0" fontId="2" fillId="2" borderId="0" xfId="0" applyFont="1" applyFill="1" applyBorder="1" applyAlignment="1">
      <alignment vertical="center"/>
    </xf>
    <xf numFmtId="165" fontId="10" fillId="2" borderId="0" xfId="1" applyNumberFormat="1" applyFont="1" applyFill="1" applyBorder="1" applyAlignment="1">
      <alignment vertical="center"/>
    </xf>
    <xf numFmtId="167" fontId="10" fillId="2" borderId="0" xfId="2" applyNumberFormat="1"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11" fillId="2" borderId="0" xfId="0" applyFont="1" applyFill="1" applyBorder="1" applyAlignment="1">
      <alignment vertical="center"/>
    </xf>
    <xf numFmtId="0" fontId="11" fillId="0" borderId="0" xfId="0" applyFont="1" applyFill="1" applyBorder="1" applyAlignment="1">
      <alignment vertical="center"/>
    </xf>
    <xf numFmtId="0" fontId="12" fillId="2" borderId="0" xfId="0" applyFont="1" applyFill="1" applyAlignment="1">
      <alignment horizontal="centerContinuous" vertical="center"/>
    </xf>
    <xf numFmtId="0" fontId="12" fillId="2" borderId="0" xfId="0" applyFont="1" applyFill="1" applyBorder="1" applyAlignment="1">
      <alignment horizontal="centerContinuous" vertical="center"/>
    </xf>
    <xf numFmtId="165" fontId="9" fillId="2" borderId="0" xfId="0" applyNumberFormat="1" applyFont="1" applyFill="1" applyBorder="1" applyAlignment="1">
      <alignment horizontal="centerContinuous" vertical="center"/>
    </xf>
    <xf numFmtId="166" fontId="10" fillId="3" borderId="0" xfId="1" applyNumberFormat="1" applyFont="1" applyFill="1" applyBorder="1"/>
    <xf numFmtId="0" fontId="23" fillId="2" borderId="0" xfId="0" applyFont="1" applyFill="1" applyBorder="1" applyAlignment="1">
      <alignment horizontal="center" vertical="center"/>
    </xf>
    <xf numFmtId="0" fontId="23" fillId="2" borderId="0" xfId="0" applyFont="1" applyFill="1" applyBorder="1" applyAlignment="1">
      <alignment horizontal="right" vertical="center"/>
    </xf>
    <xf numFmtId="0" fontId="9" fillId="2" borderId="0" xfId="0" applyFont="1" applyFill="1" applyBorder="1" applyAlignment="1">
      <alignment vertical="center"/>
    </xf>
    <xf numFmtId="0" fontId="15" fillId="2" borderId="0" xfId="0" quotePrefix="1" applyFont="1" applyFill="1" applyBorder="1" applyAlignment="1">
      <alignment horizontal="left" vertical="center"/>
    </xf>
    <xf numFmtId="0" fontId="15" fillId="2" borderId="0" xfId="0" applyFont="1" applyFill="1" applyBorder="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15" fillId="3" borderId="0" xfId="0" applyFont="1" applyFill="1" applyBorder="1" applyAlignment="1">
      <alignment horizontal="left" vertical="center"/>
    </xf>
    <xf numFmtId="0" fontId="10" fillId="2" borderId="0" xfId="3" applyFont="1" applyFill="1" applyBorder="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wrapText="1"/>
    </xf>
    <xf numFmtId="0" fontId="10" fillId="0" borderId="0" xfId="0" applyFont="1" applyFill="1" applyBorder="1" applyAlignment="1">
      <alignment vertical="center" wrapText="1" shrinkToFit="1"/>
    </xf>
    <xf numFmtId="0" fontId="15" fillId="0" borderId="0" xfId="0" applyFont="1" applyFill="1" applyBorder="1" applyAlignment="1">
      <alignment vertical="center" wrapText="1" shrinkToFit="1"/>
    </xf>
    <xf numFmtId="166" fontId="10" fillId="3" borderId="0" xfId="1" applyNumberFormat="1" applyFont="1" applyFill="1" applyBorder="1" applyAlignment="1">
      <alignment horizontal="right" vertical="center" wrapText="1" shrinkToFit="1"/>
    </xf>
    <xf numFmtId="0" fontId="10" fillId="0" borderId="0" xfId="1" applyNumberFormat="1" applyFont="1" applyFill="1" applyBorder="1" applyAlignment="1">
      <alignment vertical="center" wrapText="1" shrinkToFit="1"/>
    </xf>
    <xf numFmtId="0" fontId="10" fillId="3" borderId="0" xfId="0" applyFont="1" applyFill="1" applyAlignment="1">
      <alignment vertical="center" wrapText="1" shrinkToFit="1"/>
    </xf>
    <xf numFmtId="164" fontId="15" fillId="2" borderId="0" xfId="1" applyNumberFormat="1" applyFont="1" applyFill="1" applyBorder="1" applyAlignment="1">
      <alignment horizontal="right" vertical="center" wrapText="1" shrinkToFit="1"/>
    </xf>
    <xf numFmtId="164" fontId="9" fillId="0" borderId="0" xfId="1" applyNumberFormat="1" applyFont="1" applyFill="1" applyBorder="1" applyAlignment="1">
      <alignment horizontal="center" vertical="center" wrapText="1" shrinkToFit="1"/>
    </xf>
    <xf numFmtId="0" fontId="10" fillId="0" borderId="0" xfId="3" applyFont="1" applyFill="1" applyBorder="1" applyAlignment="1">
      <alignment vertical="center" wrapText="1" shrinkToFit="1"/>
    </xf>
    <xf numFmtId="0" fontId="10" fillId="2" borderId="0" xfId="3" applyFont="1" applyFill="1" applyBorder="1" applyAlignment="1">
      <alignment vertical="center" wrapText="1" shrinkToFit="1"/>
    </xf>
    <xf numFmtId="166" fontId="21" fillId="2" borderId="0" xfId="1" applyNumberFormat="1" applyFont="1" applyFill="1" applyBorder="1" applyAlignment="1">
      <alignment vertical="center" wrapText="1" shrinkToFit="1"/>
    </xf>
    <xf numFmtId="0" fontId="21" fillId="0" borderId="0" xfId="0" applyFont="1" applyFill="1" applyBorder="1" applyAlignment="1">
      <alignment vertical="center" wrapText="1" shrinkToFit="1"/>
    </xf>
    <xf numFmtId="0" fontId="21" fillId="2" borderId="0" xfId="0" applyFont="1" applyFill="1" applyBorder="1" applyAlignment="1">
      <alignment vertical="center" wrapText="1" shrinkToFit="1"/>
    </xf>
    <xf numFmtId="0" fontId="21" fillId="2" borderId="0" xfId="0" applyFont="1" applyFill="1" applyAlignment="1">
      <alignment vertical="center" wrapText="1" shrinkToFit="1"/>
    </xf>
    <xf numFmtId="166" fontId="21" fillId="2" borderId="0" xfId="1" applyNumberFormat="1" applyFont="1" applyFill="1" applyAlignment="1">
      <alignment vertical="center" wrapText="1" shrinkToFit="1"/>
    </xf>
    <xf numFmtId="0" fontId="5"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0" borderId="0" xfId="0" applyFont="1" applyFill="1" applyBorder="1" applyAlignment="1">
      <alignment vertical="center"/>
    </xf>
    <xf numFmtId="0" fontId="8" fillId="2" borderId="0" xfId="0" applyFont="1" applyFill="1" applyBorder="1" applyAlignment="1">
      <alignment vertical="center"/>
    </xf>
    <xf numFmtId="166" fontId="8" fillId="2" borderId="0" xfId="1" applyNumberFormat="1"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horizontal="right" vertical="center"/>
    </xf>
    <xf numFmtId="0" fontId="2" fillId="0" borderId="0" xfId="0" applyFont="1" applyFill="1" applyBorder="1" applyAlignment="1">
      <alignment vertical="center"/>
    </xf>
    <xf numFmtId="165" fontId="15" fillId="2" borderId="0" xfId="1" applyNumberFormat="1" applyFont="1" applyFill="1" applyBorder="1" applyAlignment="1">
      <alignment horizontal="right" vertical="center"/>
    </xf>
    <xf numFmtId="0" fontId="10" fillId="2" borderId="0" xfId="3" applyFont="1" applyFill="1" applyBorder="1" applyAlignment="1">
      <alignment horizontal="right" vertical="center" wrapText="1" shrinkToFit="1"/>
    </xf>
    <xf numFmtId="0" fontId="10" fillId="0" borderId="5" xfId="0" applyFont="1" applyFill="1" applyBorder="1" applyAlignment="1">
      <alignment vertical="center"/>
    </xf>
    <xf numFmtId="165" fontId="10" fillId="3" borderId="0" xfId="1" applyNumberFormat="1" applyFont="1" applyFill="1" applyBorder="1"/>
    <xf numFmtId="0" fontId="10" fillId="2" borderId="0" xfId="3" applyFont="1" applyFill="1" applyBorder="1" applyAlignment="1">
      <alignment horizontal="left" wrapText="1"/>
    </xf>
    <xf numFmtId="166" fontId="15" fillId="3" borderId="0" xfId="1" applyNumberFormat="1" applyFont="1" applyFill="1" applyBorder="1" applyAlignment="1">
      <alignment vertical="center"/>
    </xf>
    <xf numFmtId="0" fontId="15" fillId="3" borderId="0" xfId="0" applyFont="1" applyFill="1" applyBorder="1" applyAlignment="1">
      <alignment vertical="center"/>
    </xf>
    <xf numFmtId="0" fontId="10" fillId="3" borderId="0" xfId="3" applyFont="1" applyFill="1" applyAlignment="1">
      <alignment vertical="center"/>
    </xf>
    <xf numFmtId="0" fontId="31" fillId="3" borderId="0" xfId="0" applyFont="1" applyFill="1" applyBorder="1" applyAlignment="1">
      <alignment vertical="center"/>
    </xf>
    <xf numFmtId="0" fontId="9" fillId="3" borderId="0" xfId="6" applyFont="1" applyFill="1" applyBorder="1" applyAlignment="1">
      <alignment vertical="center"/>
    </xf>
    <xf numFmtId="165" fontId="10" fillId="3" borderId="0" xfId="1" applyNumberFormat="1" applyFont="1" applyFill="1" applyBorder="1" applyAlignment="1">
      <alignment vertical="center"/>
    </xf>
    <xf numFmtId="0" fontId="16" fillId="2" borderId="0" xfId="0" applyFont="1" applyFill="1" applyBorder="1" applyAlignment="1">
      <alignment horizontal="left" vertical="center"/>
    </xf>
    <xf numFmtId="0" fontId="23" fillId="2" borderId="0" xfId="3" applyFont="1" applyFill="1" applyBorder="1" applyAlignment="1">
      <alignment horizontal="left" vertical="center"/>
    </xf>
    <xf numFmtId="0" fontId="29" fillId="2" borderId="0" xfId="0" applyFont="1" applyFill="1" applyAlignment="1">
      <alignment vertical="center"/>
    </xf>
    <xf numFmtId="165" fontId="29" fillId="2" borderId="0" xfId="0" applyNumberFormat="1" applyFont="1" applyFill="1" applyAlignment="1">
      <alignment vertical="center"/>
    </xf>
    <xf numFmtId="0" fontId="23" fillId="2" borderId="0" xfId="3" applyFont="1" applyFill="1" applyBorder="1" applyAlignment="1">
      <alignment horizontal="right" vertical="center"/>
    </xf>
    <xf numFmtId="0" fontId="20" fillId="6" borderId="0" xfId="0" applyFont="1" applyFill="1" applyBorder="1" applyAlignment="1">
      <alignment vertical="center" wrapText="1" shrinkToFit="1"/>
    </xf>
    <xf numFmtId="0" fontId="31" fillId="3" borderId="5" xfId="0" applyFont="1" applyFill="1" applyBorder="1" applyAlignment="1">
      <alignment vertical="center"/>
    </xf>
    <xf numFmtId="0" fontId="20" fillId="0" borderId="0" xfId="0" applyFont="1" applyFill="1" applyBorder="1" applyAlignment="1">
      <alignment horizontal="right" vertical="center" wrapText="1" shrinkToFit="1"/>
    </xf>
    <xf numFmtId="0" fontId="23" fillId="2" borderId="0" xfId="0" applyFont="1" applyFill="1" applyBorder="1" applyAlignment="1">
      <alignment horizontal="right" vertical="center" wrapText="1"/>
    </xf>
    <xf numFmtId="165" fontId="9" fillId="2" borderId="0" xfId="1" applyNumberFormat="1" applyFont="1" applyFill="1" applyBorder="1" applyAlignment="1">
      <alignment horizontal="right" vertical="center"/>
    </xf>
    <xf numFmtId="166" fontId="9" fillId="2" borderId="0" xfId="1" applyNumberFormat="1" applyFont="1" applyFill="1" applyBorder="1" applyAlignment="1">
      <alignment horizontal="right" vertical="center"/>
    </xf>
    <xf numFmtId="167" fontId="15" fillId="2" borderId="0" xfId="2" applyNumberFormat="1" applyFont="1" applyFill="1" applyBorder="1" applyAlignment="1">
      <alignment horizontal="right" vertical="center"/>
    </xf>
    <xf numFmtId="0" fontId="9" fillId="2" borderId="0" xfId="0" applyFont="1" applyFill="1" applyBorder="1" applyAlignment="1">
      <alignment horizontal="right" vertical="center"/>
    </xf>
    <xf numFmtId="0" fontId="12" fillId="2" borderId="0" xfId="3" applyFont="1" applyFill="1" applyBorder="1" applyAlignment="1">
      <alignment horizontal="right" vertical="center"/>
    </xf>
    <xf numFmtId="0" fontId="10" fillId="2" borderId="0" xfId="3" applyFont="1" applyFill="1" applyBorder="1" applyAlignment="1">
      <alignment horizontal="right" vertical="center"/>
    </xf>
    <xf numFmtId="0" fontId="18" fillId="3" borderId="5" xfId="0" applyFont="1" applyFill="1" applyBorder="1" applyAlignment="1">
      <alignment horizontal="right" vertical="center" wrapText="1" shrinkToFit="1"/>
    </xf>
    <xf numFmtId="166" fontId="10" fillId="3" borderId="5" xfId="1" applyNumberFormat="1" applyFont="1" applyFill="1" applyBorder="1" applyAlignment="1">
      <alignment horizontal="right" vertical="center" wrapText="1" shrinkToFit="1"/>
    </xf>
    <xf numFmtId="165" fontId="9" fillId="2" borderId="0" xfId="1" applyNumberFormat="1" applyFont="1" applyFill="1" applyBorder="1" applyAlignment="1">
      <alignment horizontal="right" vertical="center" wrapText="1" shrinkToFit="1"/>
    </xf>
    <xf numFmtId="167" fontId="15" fillId="2" borderId="0" xfId="2" applyNumberFormat="1" applyFont="1" applyFill="1" applyBorder="1" applyAlignment="1">
      <alignment horizontal="right" vertical="center" wrapText="1" shrinkToFit="1"/>
    </xf>
    <xf numFmtId="0" fontId="10" fillId="7" borderId="0" xfId="0" applyFont="1" applyFill="1" applyBorder="1" applyAlignment="1">
      <alignment horizontal="right" vertical="center" wrapText="1" shrinkToFit="1"/>
    </xf>
    <xf numFmtId="0" fontId="18" fillId="3" borderId="0" xfId="0" applyFont="1" applyFill="1" applyAlignment="1">
      <alignment horizontal="right" vertical="center" wrapText="1" shrinkToFit="1"/>
    </xf>
    <xf numFmtId="169" fontId="18" fillId="3" borderId="0" xfId="0" applyNumberFormat="1" applyFont="1" applyFill="1" applyAlignment="1">
      <alignment horizontal="right" vertical="center" wrapText="1" shrinkToFit="1"/>
    </xf>
    <xf numFmtId="37" fontId="12" fillId="7" borderId="0" xfId="0" applyNumberFormat="1" applyFont="1" applyFill="1" applyAlignment="1">
      <alignment horizontal="right" vertical="center" wrapText="1" shrinkToFit="1"/>
    </xf>
    <xf numFmtId="0" fontId="18" fillId="7" borderId="0" xfId="0" applyFont="1" applyFill="1" applyAlignment="1">
      <alignment horizontal="right" vertical="center" wrapText="1" shrinkToFit="1"/>
    </xf>
    <xf numFmtId="172" fontId="10" fillId="7" borderId="0" xfId="5" applyNumberFormat="1" applyFont="1" applyFill="1" applyBorder="1" applyAlignment="1">
      <alignment horizontal="right" vertical="center" wrapText="1" shrinkToFit="1"/>
    </xf>
    <xf numFmtId="0" fontId="10" fillId="3" borderId="0" xfId="0" applyFont="1" applyFill="1" applyAlignment="1">
      <alignment horizontal="right" vertical="center" wrapText="1" shrinkToFit="1"/>
    </xf>
    <xf numFmtId="172" fontId="10" fillId="3" borderId="0" xfId="5" applyNumberFormat="1" applyFont="1" applyFill="1" applyBorder="1" applyAlignment="1">
      <alignment horizontal="right" vertical="center" wrapText="1" shrinkToFit="1"/>
    </xf>
    <xf numFmtId="0" fontId="10" fillId="3" borderId="0" xfId="3" applyFont="1" applyFill="1" applyBorder="1" applyAlignment="1">
      <alignment horizontal="right" vertical="center" wrapText="1" shrinkToFit="1"/>
    </xf>
    <xf numFmtId="0" fontId="10" fillId="0" borderId="0" xfId="3" applyFont="1" applyFill="1" applyBorder="1" applyAlignment="1">
      <alignment horizontal="right" vertical="center" wrapText="1" shrinkToFit="1"/>
    </xf>
    <xf numFmtId="0" fontId="10" fillId="3" borderId="0" xfId="3" applyFont="1" applyFill="1" applyAlignment="1">
      <alignment horizontal="right" vertical="center" wrapText="1" shrinkToFit="1"/>
    </xf>
    <xf numFmtId="0" fontId="10" fillId="3" borderId="0" xfId="0" applyFont="1" applyFill="1" applyBorder="1" applyAlignment="1">
      <alignment horizontal="right" vertical="center" wrapText="1" shrinkToFit="1"/>
    </xf>
    <xf numFmtId="0" fontId="12" fillId="2" borderId="0" xfId="0" applyFont="1" applyFill="1" applyAlignment="1">
      <alignment horizontal="centerContinuous" vertical="center" wrapText="1" shrinkToFit="1"/>
    </xf>
    <xf numFmtId="0" fontId="23" fillId="2" borderId="0" xfId="3" applyFont="1" applyFill="1" applyBorder="1" applyAlignment="1">
      <alignment horizontal="left" vertical="center" wrapText="1" shrinkToFit="1"/>
    </xf>
    <xf numFmtId="0" fontId="15" fillId="7" borderId="3" xfId="0" applyFont="1" applyFill="1" applyBorder="1" applyAlignment="1">
      <alignment vertical="center" wrapText="1" shrinkToFit="1"/>
    </xf>
    <xf numFmtId="0" fontId="15" fillId="2" borderId="4" xfId="0" applyFont="1" applyFill="1" applyBorder="1" applyAlignment="1">
      <alignment vertical="center" wrapText="1" shrinkToFit="1"/>
    </xf>
    <xf numFmtId="0" fontId="15" fillId="7" borderId="0" xfId="0" applyFont="1" applyFill="1" applyBorder="1" applyAlignment="1">
      <alignment horizontal="left" vertical="center" wrapText="1" shrinkToFit="1"/>
    </xf>
    <xf numFmtId="0" fontId="15" fillId="3" borderId="4" xfId="0" applyFont="1" applyFill="1" applyBorder="1" applyAlignment="1">
      <alignment horizontal="left" vertical="center" wrapText="1" shrinkToFit="1"/>
    </xf>
    <xf numFmtId="0" fontId="10" fillId="7" borderId="0"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7" borderId="0" xfId="0" applyFont="1" applyFill="1" applyBorder="1" applyAlignment="1">
      <alignment vertical="center" wrapText="1" shrinkToFit="1"/>
    </xf>
    <xf numFmtId="0" fontId="10" fillId="0" borderId="5" xfId="0" applyFont="1" applyFill="1" applyBorder="1" applyAlignment="1">
      <alignment vertical="center" wrapText="1" shrinkToFit="1"/>
    </xf>
    <xf numFmtId="0" fontId="12" fillId="2" borderId="0" xfId="4" applyFont="1" applyFill="1" applyAlignment="1">
      <alignment vertical="center" wrapText="1" shrinkToFit="1"/>
    </xf>
    <xf numFmtId="0" fontId="10" fillId="3" borderId="0" xfId="0" applyFont="1" applyFill="1" applyBorder="1" applyAlignment="1">
      <alignment vertical="center" wrapText="1" shrinkToFit="1"/>
    </xf>
    <xf numFmtId="0" fontId="15" fillId="3" borderId="0" xfId="0" quotePrefix="1" applyFont="1" applyFill="1" applyBorder="1" applyAlignment="1">
      <alignment horizontal="left" vertical="center" wrapText="1" shrinkToFit="1"/>
    </xf>
    <xf numFmtId="0" fontId="9" fillId="3" borderId="0" xfId="6" applyFont="1" applyFill="1" applyBorder="1" applyAlignment="1">
      <alignment vertical="center" wrapText="1" shrinkToFit="1"/>
    </xf>
    <xf numFmtId="0" fontId="16" fillId="2" borderId="0" xfId="0" applyFont="1" applyFill="1" applyBorder="1" applyAlignment="1">
      <alignment horizontal="left" vertical="center" wrapText="1" shrinkToFit="1"/>
    </xf>
    <xf numFmtId="0" fontId="12" fillId="7" borderId="0" xfId="0" applyFont="1" applyFill="1" applyAlignment="1">
      <alignment horizontal="right" vertical="center" wrapText="1" shrinkToFit="1"/>
    </xf>
    <xf numFmtId="172" fontId="12" fillId="7" borderId="0" xfId="5" applyNumberFormat="1" applyFont="1" applyFill="1" applyBorder="1" applyAlignment="1">
      <alignment horizontal="right" vertical="center" wrapText="1" shrinkToFit="1"/>
    </xf>
    <xf numFmtId="165" fontId="10" fillId="3" borderId="0" xfId="1" applyNumberFormat="1" applyFont="1" applyFill="1" applyBorder="1" applyAlignment="1">
      <alignment horizontal="right" vertical="center" wrapText="1" shrinkToFit="1"/>
    </xf>
    <xf numFmtId="0" fontId="10" fillId="7" borderId="0" xfId="0" applyFont="1" applyFill="1" applyBorder="1" applyAlignment="1">
      <alignment horizontal="left" vertical="center" wrapText="1" indent="1" shrinkToFit="1"/>
    </xf>
    <xf numFmtId="0" fontId="10" fillId="3" borderId="0" xfId="0" applyFont="1" applyFill="1" applyBorder="1" applyAlignment="1">
      <alignment horizontal="left" vertical="center" wrapText="1" indent="1" shrinkToFit="1"/>
    </xf>
    <xf numFmtId="0" fontId="10" fillId="7" borderId="5" xfId="0" applyFont="1" applyFill="1" applyBorder="1" applyAlignment="1">
      <alignment horizontal="left" vertical="center" wrapText="1" indent="1" shrinkToFit="1"/>
    </xf>
    <xf numFmtId="0" fontId="9" fillId="7" borderId="0" xfId="0" applyFont="1" applyFill="1" applyBorder="1" applyAlignment="1">
      <alignment vertical="center" wrapText="1" shrinkToFit="1"/>
    </xf>
    <xf numFmtId="166" fontId="18" fillId="3" borderId="5" xfId="1" applyNumberFormat="1" applyFont="1" applyFill="1" applyBorder="1" applyAlignment="1">
      <alignment horizontal="right" vertical="center" wrapText="1" shrinkToFit="1"/>
    </xf>
    <xf numFmtId="165" fontId="18" fillId="3" borderId="0" xfId="1" applyNumberFormat="1" applyFont="1" applyFill="1" applyBorder="1" applyAlignment="1">
      <alignment horizontal="right" vertical="center" wrapText="1" shrinkToFit="1"/>
    </xf>
    <xf numFmtId="165" fontId="10" fillId="2" borderId="0" xfId="1" applyNumberFormat="1" applyFont="1" applyFill="1" applyBorder="1" applyAlignment="1">
      <alignment horizontal="right" vertical="center"/>
    </xf>
    <xf numFmtId="0" fontId="33" fillId="0" borderId="0" xfId="0" applyFont="1" applyFill="1" applyBorder="1" applyAlignment="1">
      <alignment vertical="center" wrapText="1" shrinkToFit="1"/>
    </xf>
    <xf numFmtId="165" fontId="10" fillId="0" borderId="0" xfId="1" applyNumberFormat="1" applyFont="1" applyFill="1" applyBorder="1" applyAlignment="1">
      <alignment vertical="center" wrapText="1" shrinkToFit="1"/>
    </xf>
    <xf numFmtId="164" fontId="10" fillId="0" borderId="0" xfId="1" applyNumberFormat="1" applyFont="1" applyFill="1" applyBorder="1" applyAlignment="1">
      <alignment vertical="center" wrapText="1" shrinkToFit="1"/>
    </xf>
    <xf numFmtId="0" fontId="12" fillId="2" borderId="0" xfId="3" applyFont="1" applyFill="1" applyBorder="1" applyAlignment="1">
      <alignment horizontal="centerContinuous" vertical="center"/>
    </xf>
    <xf numFmtId="0" fontId="14" fillId="2" borderId="0" xfId="4" applyFont="1" applyFill="1" applyBorder="1" applyAlignment="1">
      <alignment vertical="center"/>
    </xf>
    <xf numFmtId="0" fontId="31" fillId="2" borderId="0" xfId="4" applyFont="1" applyFill="1" applyBorder="1" applyAlignment="1">
      <alignment horizontal="centerContinuous" vertical="center" shrinkToFit="1"/>
    </xf>
    <xf numFmtId="0" fontId="31" fillId="2" borderId="0" xfId="4" applyFont="1" applyFill="1" applyBorder="1" applyAlignment="1">
      <alignment vertical="center" shrinkToFit="1"/>
    </xf>
    <xf numFmtId="0" fontId="12" fillId="2" borderId="0" xfId="3" applyFont="1" applyFill="1" applyBorder="1" applyAlignment="1">
      <alignment horizontal="centerContinuous" vertical="center" wrapText="1"/>
    </xf>
    <xf numFmtId="0" fontId="14" fillId="2" borderId="0" xfId="4" applyFont="1" applyFill="1" applyBorder="1" applyAlignment="1">
      <alignment vertical="center" wrapText="1"/>
    </xf>
    <xf numFmtId="0" fontId="32" fillId="2" borderId="0" xfId="4" applyFont="1" applyFill="1" applyBorder="1" applyAlignment="1">
      <alignment horizontal="centerContinuous" vertical="center" wrapText="1" shrinkToFit="1"/>
    </xf>
    <xf numFmtId="165" fontId="12" fillId="2" borderId="0" xfId="1" applyNumberFormat="1" applyFont="1" applyFill="1" applyBorder="1" applyAlignment="1">
      <alignment horizontal="right" vertical="center" wrapText="1" shrinkToFit="1"/>
    </xf>
    <xf numFmtId="165" fontId="12" fillId="7" borderId="0" xfId="1" applyNumberFormat="1" applyFont="1" applyFill="1" applyBorder="1" applyAlignment="1">
      <alignment horizontal="right" vertical="center" wrapText="1" shrinkToFit="1"/>
    </xf>
    <xf numFmtId="165" fontId="12" fillId="7" borderId="3" xfId="1" applyNumberFormat="1" applyFont="1" applyFill="1" applyBorder="1" applyAlignment="1">
      <alignment horizontal="right" vertical="center" wrapText="1" shrinkToFit="1"/>
    </xf>
    <xf numFmtId="165" fontId="12" fillId="2" borderId="4" xfId="1" applyNumberFormat="1" applyFont="1" applyFill="1" applyBorder="1" applyAlignment="1">
      <alignment horizontal="right" vertical="center" wrapText="1" shrinkToFit="1"/>
    </xf>
    <xf numFmtId="165" fontId="12" fillId="3" borderId="5" xfId="1" applyNumberFormat="1" applyFont="1" applyFill="1" applyBorder="1" applyAlignment="1">
      <alignment horizontal="right" vertical="center" wrapText="1" shrinkToFit="1"/>
    </xf>
    <xf numFmtId="165" fontId="12" fillId="3" borderId="4" xfId="1" applyNumberFormat="1" applyFont="1" applyFill="1" applyBorder="1" applyAlignment="1">
      <alignment horizontal="right" vertical="center" wrapText="1" shrinkToFit="1"/>
    </xf>
    <xf numFmtId="165" fontId="12" fillId="3" borderId="0" xfId="1" applyNumberFormat="1" applyFont="1" applyFill="1" applyBorder="1" applyAlignment="1">
      <alignment horizontal="right" vertical="center" wrapText="1" shrinkToFit="1"/>
    </xf>
    <xf numFmtId="166" fontId="12" fillId="3" borderId="0" xfId="1" applyNumberFormat="1" applyFont="1" applyFill="1" applyBorder="1" applyAlignment="1">
      <alignment horizontal="right" vertical="center" wrapText="1" shrinkToFit="1"/>
    </xf>
    <xf numFmtId="166" fontId="12" fillId="7" borderId="5" xfId="1" applyNumberFormat="1" applyFont="1" applyFill="1" applyBorder="1" applyAlignment="1">
      <alignment horizontal="right" vertical="center" wrapText="1" shrinkToFit="1"/>
    </xf>
    <xf numFmtId="165" fontId="12" fillId="0" borderId="3" xfId="1" applyNumberFormat="1" applyFont="1" applyFill="1" applyBorder="1" applyAlignment="1">
      <alignment horizontal="right" vertical="center" wrapText="1" shrinkToFit="1"/>
    </xf>
    <xf numFmtId="0" fontId="12" fillId="3" borderId="0" xfId="0" applyFont="1" applyFill="1" applyBorder="1" applyAlignment="1">
      <alignment horizontal="right" vertical="center" wrapText="1" shrinkToFit="1"/>
    </xf>
    <xf numFmtId="37" fontId="12" fillId="3" borderId="0" xfId="0" applyNumberFormat="1" applyFont="1" applyFill="1" applyAlignment="1">
      <alignment horizontal="right" vertical="center" wrapText="1" shrinkToFit="1"/>
    </xf>
    <xf numFmtId="10" fontId="9" fillId="3" borderId="0" xfId="2" applyNumberFormat="1" applyFont="1" applyFill="1" applyBorder="1" applyAlignment="1">
      <alignment horizontal="right" vertical="center" wrapText="1" shrinkToFit="1"/>
    </xf>
    <xf numFmtId="164" fontId="15" fillId="3" borderId="0" xfId="1" applyNumberFormat="1" applyFont="1" applyFill="1" applyBorder="1" applyAlignment="1">
      <alignment horizontal="right" vertical="center" wrapText="1" shrinkToFit="1"/>
    </xf>
    <xf numFmtId="0" fontId="15" fillId="2" borderId="3" xfId="0" applyFont="1" applyFill="1" applyBorder="1" applyAlignment="1">
      <alignment horizontal="left" wrapText="1"/>
    </xf>
    <xf numFmtId="0" fontId="15" fillId="2" borderId="3" xfId="0" applyFont="1" applyFill="1" applyBorder="1" applyAlignment="1">
      <alignment wrapText="1"/>
    </xf>
    <xf numFmtId="37" fontId="20" fillId="3" borderId="0" xfId="0" applyNumberFormat="1" applyFont="1" applyFill="1" applyAlignment="1">
      <alignment horizontal="right" vertical="center" wrapText="1" shrinkToFit="1"/>
    </xf>
    <xf numFmtId="0" fontId="20" fillId="3" borderId="0" xfId="0" applyFont="1" applyFill="1" applyAlignment="1">
      <alignment horizontal="right" vertical="center" wrapText="1" shrinkToFit="1"/>
    </xf>
    <xf numFmtId="0" fontId="18" fillId="3" borderId="0" xfId="0" applyFont="1" applyFill="1" applyBorder="1" applyAlignment="1">
      <alignment horizontal="right" vertical="center" wrapText="1" shrinkToFit="1"/>
    </xf>
    <xf numFmtId="172" fontId="20" fillId="3" borderId="0" xfId="5" applyNumberFormat="1" applyFont="1" applyFill="1" applyBorder="1" applyAlignment="1">
      <alignment horizontal="right" vertical="center" wrapText="1" shrinkToFit="1"/>
    </xf>
    <xf numFmtId="0" fontId="22" fillId="5" borderId="0" xfId="0" applyFont="1" applyFill="1" applyBorder="1" applyAlignment="1">
      <alignment horizontal="center" vertical="center" wrapText="1" shrinkToFit="1"/>
    </xf>
    <xf numFmtId="0" fontId="20" fillId="5" borderId="0" xfId="0" applyFont="1" applyFill="1" applyBorder="1" applyAlignment="1">
      <alignment horizontal="center" vertical="center" wrapText="1" shrinkToFit="1"/>
    </xf>
    <xf numFmtId="0" fontId="20" fillId="6"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166" fontId="10" fillId="2" borderId="6" xfId="1" applyNumberFormat="1" applyFont="1" applyFill="1" applyBorder="1" applyAlignment="1">
      <alignment horizontal="right" vertical="center" wrapText="1" shrinkToFit="1"/>
    </xf>
    <xf numFmtId="166" fontId="10" fillId="2" borderId="1" xfId="1" applyNumberFormat="1" applyFont="1" applyFill="1" applyBorder="1" applyAlignment="1">
      <alignment horizontal="right" vertical="center" wrapText="1" shrinkToFit="1"/>
    </xf>
    <xf numFmtId="165" fontId="10"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0" fontId="37" fillId="2" borderId="0" xfId="0" applyFont="1" applyFill="1" applyAlignment="1">
      <alignment vertical="center"/>
    </xf>
    <xf numFmtId="167" fontId="37" fillId="2" borderId="0" xfId="2" applyNumberFormat="1" applyFont="1" applyFill="1" applyAlignment="1">
      <alignment vertical="center"/>
    </xf>
    <xf numFmtId="0" fontId="25" fillId="2" borderId="0" xfId="0" applyFont="1" applyFill="1" applyAlignment="1">
      <alignment vertical="center" wrapText="1" shrinkToFit="1"/>
    </xf>
    <xf numFmtId="0" fontId="39" fillId="0" borderId="0" xfId="0" applyFont="1" applyFill="1" applyBorder="1" applyAlignment="1">
      <alignment vertical="center" wrapText="1" shrinkToFit="1"/>
    </xf>
    <xf numFmtId="0" fontId="38" fillId="2" borderId="0" xfId="0" applyFont="1" applyFill="1" applyBorder="1" applyAlignment="1">
      <alignment horizontal="right" vertical="center"/>
    </xf>
    <xf numFmtId="0" fontId="33" fillId="3" borderId="0" xfId="0" applyFont="1" applyFill="1" applyBorder="1" applyAlignment="1">
      <alignment vertical="center" wrapText="1" shrinkToFit="1"/>
    </xf>
    <xf numFmtId="0" fontId="26" fillId="2" borderId="0" xfId="0" applyFont="1" applyFill="1" applyBorder="1" applyAlignment="1">
      <alignment horizontal="left" vertical="center" wrapText="1"/>
    </xf>
    <xf numFmtId="0" fontId="37" fillId="0" borderId="0" xfId="0" applyFont="1"/>
    <xf numFmtId="0" fontId="1" fillId="0" borderId="0" xfId="0" applyFont="1" applyBorder="1"/>
    <xf numFmtId="0" fontId="40" fillId="0" borderId="0" xfId="0" applyFont="1" applyBorder="1"/>
    <xf numFmtId="167" fontId="40" fillId="0" borderId="0" xfId="2" applyNumberFormat="1" applyFont="1" applyBorder="1" applyAlignment="1">
      <alignment horizontal="center"/>
    </xf>
    <xf numFmtId="167" fontId="43" fillId="0" borderId="0" xfId="2" applyNumberFormat="1" applyFont="1" applyFill="1" applyBorder="1" applyAlignment="1">
      <alignment horizontal="center" vertical="center" wrapText="1"/>
    </xf>
    <xf numFmtId="167" fontId="40" fillId="0" borderId="0" xfId="2" applyNumberFormat="1" applyFont="1" applyFill="1" applyBorder="1" applyAlignment="1">
      <alignment horizontal="center"/>
    </xf>
    <xf numFmtId="0" fontId="37" fillId="0" borderId="0" xfId="0" applyFont="1" applyBorder="1"/>
    <xf numFmtId="0" fontId="40" fillId="0" borderId="0" xfId="0" applyFont="1" applyFill="1" applyBorder="1"/>
    <xf numFmtId="0" fontId="44" fillId="2" borderId="0" xfId="4" applyFont="1" applyFill="1" applyBorder="1" applyAlignment="1">
      <alignment vertical="center" shrinkToFit="1"/>
    </xf>
    <xf numFmtId="0" fontId="45" fillId="2" borderId="0" xfId="4" applyFont="1" applyFill="1"/>
    <xf numFmtId="0" fontId="37" fillId="0" borderId="0" xfId="4" applyFont="1" applyFill="1" applyBorder="1" applyAlignment="1">
      <alignment vertical="center"/>
    </xf>
    <xf numFmtId="0" fontId="37" fillId="0" borderId="0" xfId="4" applyFont="1" applyFill="1" applyBorder="1" applyAlignment="1">
      <alignment horizontal="left" vertical="center" wrapText="1" shrinkToFit="1"/>
    </xf>
    <xf numFmtId="3" fontId="49" fillId="0" borderId="0" xfId="0" applyNumberFormat="1" applyFont="1" applyFill="1" applyBorder="1" applyAlignment="1">
      <alignment horizontal="center"/>
    </xf>
    <xf numFmtId="0" fontId="52" fillId="2" borderId="0" xfId="4" applyFont="1" applyFill="1" applyAlignment="1">
      <alignment vertical="center"/>
    </xf>
    <xf numFmtId="0" fontId="52" fillId="2" borderId="0" xfId="4" applyFont="1" applyFill="1" applyBorder="1" applyAlignment="1">
      <alignment vertical="center"/>
    </xf>
    <xf numFmtId="0" fontId="57" fillId="2" borderId="0" xfId="4" applyFont="1" applyFill="1" applyBorder="1" applyAlignment="1">
      <alignment horizontal="centerContinuous" vertical="center"/>
    </xf>
    <xf numFmtId="0" fontId="56" fillId="2" borderId="0" xfId="4" applyFont="1" applyFill="1" applyBorder="1" applyAlignment="1">
      <alignment vertical="center"/>
    </xf>
    <xf numFmtId="0" fontId="54" fillId="2" borderId="0" xfId="4" applyFont="1" applyFill="1" applyAlignment="1">
      <alignment vertical="center"/>
    </xf>
    <xf numFmtId="0" fontId="57" fillId="2" borderId="0" xfId="4" applyFont="1" applyFill="1" applyBorder="1" applyAlignment="1">
      <alignment horizontal="left" vertical="center"/>
    </xf>
    <xf numFmtId="0" fontId="56" fillId="2" borderId="0" xfId="4" applyFont="1" applyFill="1" applyBorder="1" applyAlignment="1">
      <alignment horizontal="centerContinuous" vertical="center"/>
    </xf>
    <xf numFmtId="0" fontId="57" fillId="2" borderId="0" xfId="4" applyFont="1" applyFill="1" applyBorder="1" applyAlignment="1">
      <alignment horizontal="center" vertical="center"/>
    </xf>
    <xf numFmtId="0" fontId="54" fillId="2" borderId="0" xfId="4" applyFont="1" applyFill="1" applyAlignment="1">
      <alignment horizontal="centerContinuous" vertical="center"/>
    </xf>
    <xf numFmtId="0" fontId="56" fillId="2" borderId="0" xfId="3" applyFont="1" applyFill="1" applyBorder="1" applyAlignment="1">
      <alignment horizontal="centerContinuous" vertical="center" wrapText="1"/>
    </xf>
    <xf numFmtId="0" fontId="56" fillId="2" borderId="0" xfId="3" applyFont="1" applyFill="1" applyBorder="1" applyAlignment="1">
      <alignment horizontal="centerContinuous" vertical="center"/>
    </xf>
    <xf numFmtId="0" fontId="59" fillId="2" borderId="0" xfId="4" applyFont="1" applyFill="1" applyBorder="1" applyAlignment="1">
      <alignment horizontal="centerContinuous" vertical="center" shrinkToFit="1"/>
    </xf>
    <xf numFmtId="0" fontId="59" fillId="2" borderId="0" xfId="4" applyFont="1" applyFill="1" applyBorder="1" applyAlignment="1">
      <alignment horizontal="centerContinuous" vertical="center"/>
    </xf>
    <xf numFmtId="0" fontId="59" fillId="2" borderId="0" xfId="4" applyFont="1" applyFill="1" applyBorder="1" applyAlignment="1">
      <alignment vertical="center" shrinkToFit="1"/>
    </xf>
    <xf numFmtId="0" fontId="51" fillId="0" borderId="0" xfId="4" applyFont="1" applyFill="1" applyBorder="1" applyAlignment="1">
      <alignment horizontal="centerContinuous" vertical="center" shrinkToFit="1"/>
    </xf>
    <xf numFmtId="0" fontId="59" fillId="2" borderId="0" xfId="4" applyFont="1" applyFill="1" applyBorder="1" applyAlignment="1">
      <alignment vertical="center"/>
    </xf>
    <xf numFmtId="0" fontId="59" fillId="2" borderId="0" xfId="4" applyFont="1" applyFill="1" applyBorder="1" applyAlignment="1">
      <alignment vertical="center" wrapText="1"/>
    </xf>
    <xf numFmtId="0" fontId="60" fillId="2" borderId="0" xfId="4" applyFont="1" applyFill="1" applyBorder="1" applyAlignment="1">
      <alignment horizontal="center" vertical="center" wrapText="1" shrinkToFit="1"/>
    </xf>
    <xf numFmtId="171" fontId="53" fillId="0" borderId="0" xfId="4" applyNumberFormat="1" applyFont="1" applyFill="1" applyBorder="1" applyAlignment="1">
      <alignment horizontal="centerContinuous" vertical="center" wrapText="1" shrinkToFit="1"/>
    </xf>
    <xf numFmtId="0" fontId="53" fillId="0" borderId="0" xfId="4" applyFont="1" applyFill="1" applyBorder="1" applyAlignment="1">
      <alignment horizontal="centerContinuous" vertical="center" wrapText="1" shrinkToFit="1"/>
    </xf>
    <xf numFmtId="164" fontId="54" fillId="3" borderId="0" xfId="1" applyNumberFormat="1" applyFont="1" applyFill="1" applyBorder="1" applyAlignment="1">
      <alignment horizontal="left" vertical="center" wrapText="1" shrinkToFit="1"/>
    </xf>
    <xf numFmtId="0" fontId="54" fillId="0" borderId="0" xfId="4" applyFont="1" applyFill="1" applyBorder="1" applyAlignment="1">
      <alignment horizontal="left" vertical="center" wrapText="1" shrinkToFit="1"/>
    </xf>
    <xf numFmtId="10" fontId="54" fillId="3" borderId="0" xfId="2" applyNumberFormat="1" applyFont="1" applyFill="1" applyBorder="1" applyAlignment="1">
      <alignment horizontal="center" vertical="center" wrapText="1" shrinkToFit="1"/>
    </xf>
    <xf numFmtId="10" fontId="54" fillId="0" borderId="0" xfId="2" applyNumberFormat="1" applyFont="1" applyFill="1" applyBorder="1" applyAlignment="1">
      <alignment horizontal="center" vertical="center" wrapText="1" shrinkToFit="1"/>
    </xf>
    <xf numFmtId="10" fontId="54" fillId="0" borderId="0" xfId="2" applyNumberFormat="1" applyFont="1" applyFill="1" applyBorder="1" applyAlignment="1">
      <alignment horizontal="right" vertical="center" wrapText="1" shrinkToFit="1"/>
    </xf>
    <xf numFmtId="164" fontId="54" fillId="0" borderId="0" xfId="1" applyNumberFormat="1" applyFont="1" applyFill="1" applyBorder="1" applyAlignment="1">
      <alignment horizontal="right" vertical="center" wrapText="1" shrinkToFit="1"/>
    </xf>
    <xf numFmtId="168" fontId="54" fillId="0" borderId="0" xfId="1" applyNumberFormat="1" applyFont="1" applyFill="1" applyBorder="1" applyAlignment="1">
      <alignment horizontal="right" vertical="center" wrapText="1" shrinkToFit="1"/>
    </xf>
    <xf numFmtId="10" fontId="59" fillId="2" borderId="0" xfId="4" applyNumberFormat="1" applyFont="1" applyFill="1" applyBorder="1" applyAlignment="1">
      <alignment vertical="center"/>
    </xf>
    <xf numFmtId="164" fontId="59" fillId="2" borderId="0" xfId="4" applyNumberFormat="1" applyFont="1" applyFill="1" applyBorder="1" applyAlignment="1">
      <alignment vertical="center"/>
    </xf>
    <xf numFmtId="168" fontId="59" fillId="2" borderId="0" xfId="4" applyNumberFormat="1" applyFont="1" applyFill="1" applyBorder="1" applyAlignment="1">
      <alignment vertical="center"/>
    </xf>
    <xf numFmtId="0" fontId="54" fillId="0" borderId="0" xfId="4" applyFont="1" applyFill="1" applyBorder="1" applyAlignment="1">
      <alignment vertical="center" wrapText="1" shrinkToFit="1"/>
    </xf>
    <xf numFmtId="0" fontId="61" fillId="0" borderId="0" xfId="0" applyFont="1"/>
    <xf numFmtId="0" fontId="58" fillId="0" borderId="0" xfId="0" applyFont="1"/>
    <xf numFmtId="164" fontId="54" fillId="3" borderId="0" xfId="1" applyFont="1" applyFill="1" applyBorder="1" applyAlignment="1">
      <alignment horizontal="center" vertical="center" wrapText="1" shrinkToFit="1"/>
    </xf>
    <xf numFmtId="0" fontId="54" fillId="2" borderId="0" xfId="4" applyFont="1" applyFill="1" applyBorder="1" applyAlignment="1">
      <alignment vertical="center"/>
    </xf>
    <xf numFmtId="0" fontId="64" fillId="2" borderId="0" xfId="4" applyFont="1" applyFill="1" applyBorder="1" applyAlignment="1">
      <alignment vertical="center"/>
    </xf>
    <xf numFmtId="0" fontId="64" fillId="2" borderId="0" xfId="4" applyFont="1" applyFill="1" applyBorder="1" applyAlignment="1">
      <alignment vertical="center" wrapText="1"/>
    </xf>
    <xf numFmtId="166" fontId="54" fillId="2" borderId="0" xfId="1" applyNumberFormat="1" applyFont="1" applyFill="1" applyBorder="1" applyAlignment="1">
      <alignment horizontal="right" vertical="center"/>
    </xf>
    <xf numFmtId="169" fontId="59" fillId="2" borderId="0" xfId="4" applyNumberFormat="1" applyFont="1" applyFill="1" applyBorder="1" applyAlignment="1">
      <alignment vertical="center" shrinkToFit="1"/>
    </xf>
    <xf numFmtId="0" fontId="55" fillId="2" borderId="0" xfId="4" applyFont="1" applyFill="1" applyBorder="1" applyAlignment="1">
      <alignment vertical="center"/>
    </xf>
    <xf numFmtId="0" fontId="65" fillId="2" borderId="0" xfId="4" applyFont="1" applyFill="1" applyBorder="1" applyAlignment="1">
      <alignment horizontal="left" vertical="center"/>
    </xf>
    <xf numFmtId="0" fontId="66" fillId="2" borderId="0" xfId="4" applyFont="1" applyFill="1" applyAlignment="1">
      <alignment vertical="center"/>
    </xf>
    <xf numFmtId="0" fontId="66" fillId="2" borderId="0" xfId="4" applyFont="1" applyFill="1" applyAlignment="1">
      <alignment horizontal="centerContinuous" vertical="center"/>
    </xf>
    <xf numFmtId="0" fontId="67" fillId="2" borderId="0" xfId="3" applyFont="1" applyFill="1" applyBorder="1" applyAlignment="1">
      <alignment horizontal="centerContinuous" vertical="center" wrapText="1"/>
    </xf>
    <xf numFmtId="0" fontId="67" fillId="2" borderId="0" xfId="3" applyFont="1" applyFill="1" applyBorder="1" applyAlignment="1">
      <alignment horizontal="centerContinuous" vertical="center"/>
    </xf>
    <xf numFmtId="0" fontId="68" fillId="2" borderId="0" xfId="4" applyFont="1" applyFill="1" applyBorder="1" applyAlignment="1">
      <alignment horizontal="centerContinuous" vertical="center" shrinkToFit="1"/>
    </xf>
    <xf numFmtId="0" fontId="68" fillId="2" borderId="0" xfId="4" applyFont="1" applyFill="1" applyBorder="1" applyAlignment="1">
      <alignment horizontal="centerContinuous" vertical="center"/>
    </xf>
    <xf numFmtId="0" fontId="68" fillId="2" borderId="0" xfId="4" applyFont="1" applyFill="1" applyBorder="1" applyAlignment="1">
      <alignment vertical="center" wrapText="1"/>
    </xf>
    <xf numFmtId="0" fontId="68" fillId="2" borderId="0" xfId="4" applyFont="1" applyFill="1" applyBorder="1" applyAlignment="1">
      <alignment vertical="center" shrinkToFit="1"/>
    </xf>
    <xf numFmtId="0" fontId="68" fillId="2" borderId="0" xfId="4" applyFont="1" applyFill="1" applyBorder="1" applyAlignment="1">
      <alignment vertical="center"/>
    </xf>
    <xf numFmtId="164" fontId="68" fillId="2" borderId="0" xfId="4" applyNumberFormat="1" applyFont="1" applyFill="1" applyBorder="1" applyAlignment="1">
      <alignment vertical="center"/>
    </xf>
    <xf numFmtId="168" fontId="68" fillId="2" borderId="0" xfId="4" applyNumberFormat="1" applyFont="1" applyFill="1" applyBorder="1" applyAlignment="1">
      <alignment vertical="center"/>
    </xf>
    <xf numFmtId="164" fontId="67" fillId="3" borderId="0" xfId="1" applyNumberFormat="1" applyFont="1" applyFill="1" applyBorder="1" applyAlignment="1">
      <alignment horizontal="left" vertical="center" wrapText="1" shrinkToFit="1"/>
    </xf>
    <xf numFmtId="164" fontId="67" fillId="3" borderId="0" xfId="1" applyNumberFormat="1" applyFont="1" applyFill="1" applyBorder="1" applyAlignment="1">
      <alignment horizontal="center" vertical="center" wrapText="1" shrinkToFit="1"/>
    </xf>
    <xf numFmtId="164" fontId="68" fillId="0" borderId="0" xfId="4" applyNumberFormat="1" applyFont="1" applyFill="1" applyBorder="1" applyAlignment="1">
      <alignment vertical="center"/>
    </xf>
    <xf numFmtId="168" fontId="68" fillId="0" borderId="0" xfId="4" applyNumberFormat="1" applyFont="1" applyFill="1" applyBorder="1" applyAlignment="1">
      <alignment vertical="center"/>
    </xf>
    <xf numFmtId="0" fontId="66" fillId="0" borderId="0" xfId="4" applyFont="1" applyFill="1" applyAlignment="1">
      <alignment vertical="center"/>
    </xf>
    <xf numFmtId="0" fontId="69" fillId="0" borderId="0" xfId="4" applyFont="1" applyFill="1" applyBorder="1" applyAlignment="1">
      <alignment vertical="center" shrinkToFit="1"/>
    </xf>
    <xf numFmtId="0" fontId="66" fillId="2" borderId="0" xfId="4" applyFont="1" applyFill="1" applyBorder="1" applyAlignment="1">
      <alignment vertical="center"/>
    </xf>
    <xf numFmtId="43" fontId="10" fillId="3" borderId="0" xfId="0" applyNumberFormat="1" applyFont="1" applyFill="1" applyAlignment="1">
      <alignment vertical="center"/>
    </xf>
    <xf numFmtId="167" fontId="10" fillId="3" borderId="0" xfId="2" applyNumberFormat="1" applyFont="1" applyFill="1" applyAlignment="1">
      <alignment vertical="center"/>
    </xf>
    <xf numFmtId="0" fontId="29" fillId="3" borderId="0" xfId="0" applyFont="1" applyFill="1" applyAlignment="1">
      <alignment vertical="center"/>
    </xf>
    <xf numFmtId="165" fontId="54" fillId="2" borderId="0" xfId="1" applyNumberFormat="1" applyFont="1" applyFill="1" applyBorder="1" applyAlignment="1">
      <alignment vertical="center"/>
    </xf>
    <xf numFmtId="165" fontId="10" fillId="3" borderId="0" xfId="1" applyNumberFormat="1" applyFont="1" applyFill="1" applyAlignment="1">
      <alignment vertical="center"/>
    </xf>
    <xf numFmtId="0" fontId="55" fillId="2" borderId="0" xfId="0" applyFont="1" applyFill="1" applyBorder="1" applyAlignment="1">
      <alignment horizontal="left" vertical="center" wrapText="1"/>
    </xf>
    <xf numFmtId="166" fontId="54" fillId="2" borderId="0" xfId="1" applyNumberFormat="1" applyFont="1" applyFill="1" applyBorder="1" applyAlignment="1">
      <alignment horizontal="right" wrapText="1" shrinkToFit="1"/>
    </xf>
    <xf numFmtId="167" fontId="54" fillId="2" borderId="0" xfId="2" applyNumberFormat="1" applyFont="1" applyFill="1" applyBorder="1" applyAlignment="1">
      <alignment horizontal="right" wrapText="1" shrinkToFit="1"/>
    </xf>
    <xf numFmtId="165" fontId="54" fillId="3" borderId="0" xfId="1" applyNumberFormat="1" applyFont="1" applyFill="1" applyBorder="1" applyAlignment="1">
      <alignment vertical="center"/>
    </xf>
    <xf numFmtId="0" fontId="15" fillId="0" borderId="0" xfId="0" applyFont="1" applyFill="1" applyBorder="1" applyAlignment="1">
      <alignment vertical="center"/>
    </xf>
    <xf numFmtId="165" fontId="54" fillId="0" borderId="0" xfId="1" applyNumberFormat="1" applyFont="1" applyFill="1" applyBorder="1" applyAlignment="1">
      <alignment vertical="center"/>
    </xf>
    <xf numFmtId="0" fontId="10" fillId="0" borderId="0" xfId="0" applyFont="1" applyFill="1" applyAlignment="1">
      <alignment vertical="center"/>
    </xf>
    <xf numFmtId="165" fontId="57" fillId="2" borderId="0" xfId="1" applyNumberFormat="1" applyFont="1" applyFill="1" applyBorder="1" applyAlignment="1">
      <alignment horizontal="right" vertical="center" wrapText="1" shrinkToFit="1"/>
    </xf>
    <xf numFmtId="165" fontId="55" fillId="2" borderId="0" xfId="1" applyNumberFormat="1" applyFont="1" applyFill="1" applyBorder="1" applyAlignment="1">
      <alignment horizontal="right" vertical="center" wrapText="1" shrinkToFit="1"/>
    </xf>
    <xf numFmtId="166" fontId="57" fillId="2" borderId="0" xfId="1" applyNumberFormat="1" applyFont="1" applyFill="1" applyBorder="1" applyAlignment="1">
      <alignment horizontal="right" vertical="center" wrapText="1" shrinkToFit="1"/>
    </xf>
    <xf numFmtId="167" fontId="55" fillId="2" borderId="0" xfId="2" applyNumberFormat="1" applyFont="1" applyFill="1" applyBorder="1" applyAlignment="1">
      <alignment horizontal="right" vertical="center" wrapText="1" shrinkToFit="1"/>
    </xf>
    <xf numFmtId="0" fontId="55" fillId="2" borderId="0" xfId="0" applyFont="1" applyFill="1" applyBorder="1" applyAlignment="1">
      <alignment vertical="center"/>
    </xf>
    <xf numFmtId="165" fontId="57" fillId="2" borderId="0" xfId="1" applyNumberFormat="1" applyFont="1" applyFill="1" applyBorder="1" applyAlignment="1">
      <alignment horizontal="right" vertical="center"/>
    </xf>
    <xf numFmtId="165" fontId="55" fillId="2" borderId="0" xfId="1" applyNumberFormat="1" applyFont="1" applyFill="1" applyBorder="1" applyAlignment="1">
      <alignment horizontal="right" vertical="center"/>
    </xf>
    <xf numFmtId="166" fontId="57" fillId="2" borderId="0" xfId="1" applyNumberFormat="1" applyFont="1" applyFill="1" applyBorder="1" applyAlignment="1">
      <alignment horizontal="right" vertical="center"/>
    </xf>
    <xf numFmtId="167" fontId="55" fillId="2" borderId="0" xfId="2" applyNumberFormat="1" applyFont="1" applyFill="1" applyBorder="1" applyAlignment="1">
      <alignment horizontal="right" vertical="center"/>
    </xf>
    <xf numFmtId="0" fontId="54" fillId="3" borderId="0" xfId="0" applyFont="1" applyFill="1" applyAlignment="1">
      <alignment vertical="center" wrapText="1" shrinkToFit="1"/>
    </xf>
    <xf numFmtId="0" fontId="71" fillId="2" borderId="0" xfId="9" applyFont="1" applyFill="1" applyAlignment="1">
      <alignment horizontal="left"/>
    </xf>
    <xf numFmtId="0" fontId="58" fillId="0" borderId="0" xfId="0" applyFont="1" applyAlignment="1">
      <alignment horizontal="left" vertical="center"/>
    </xf>
    <xf numFmtId="0" fontId="25" fillId="3" borderId="0" xfId="0" applyFont="1" applyFill="1" applyBorder="1" applyAlignment="1">
      <alignment vertical="center" wrapText="1"/>
    </xf>
    <xf numFmtId="0" fontId="71" fillId="2" borderId="0" xfId="0" applyFont="1" applyFill="1" applyAlignment="1">
      <alignment horizontal="left"/>
    </xf>
    <xf numFmtId="0" fontId="71" fillId="2" borderId="0" xfId="0" applyFont="1" applyFill="1" applyAlignment="1">
      <alignment horizontal="left" vertical="center" wrapText="1"/>
    </xf>
    <xf numFmtId="0" fontId="71" fillId="2" borderId="0" xfId="9" applyFont="1" applyFill="1" applyAlignment="1">
      <alignment horizontal="left" vertical="center"/>
    </xf>
    <xf numFmtId="0" fontId="71" fillId="0" borderId="0" xfId="9" applyFont="1" applyFill="1" applyAlignment="1">
      <alignment horizontal="left" vertical="center"/>
    </xf>
    <xf numFmtId="0" fontId="58" fillId="0" borderId="0" xfId="0" applyFont="1" applyAlignment="1">
      <alignment horizontal="left" vertical="center" wrapText="1"/>
    </xf>
    <xf numFmtId="0" fontId="10" fillId="3" borderId="0" xfId="0" applyFont="1" applyFill="1"/>
    <xf numFmtId="0" fontId="71" fillId="2" borderId="0" xfId="10" applyFont="1" applyFill="1"/>
    <xf numFmtId="0" fontId="1" fillId="0" borderId="0" xfId="0" applyFont="1" applyBorder="1" applyAlignment="1">
      <alignment horizontal="center"/>
    </xf>
    <xf numFmtId="0" fontId="71" fillId="2" borderId="0" xfId="10" applyFont="1" applyFill="1" applyBorder="1" applyAlignment="1">
      <alignment vertical="center"/>
    </xf>
    <xf numFmtId="0" fontId="71" fillId="0" borderId="0" xfId="9" applyFont="1" applyFill="1" applyAlignment="1">
      <alignment vertical="center"/>
    </xf>
    <xf numFmtId="0" fontId="37" fillId="0" borderId="0" xfId="0" applyFont="1" applyAlignment="1">
      <alignment vertical="center"/>
    </xf>
    <xf numFmtId="0" fontId="52" fillId="3" borderId="0" xfId="4" applyFont="1" applyFill="1" applyBorder="1" applyAlignment="1">
      <alignment vertical="center"/>
    </xf>
    <xf numFmtId="0" fontId="52" fillId="3" borderId="0" xfId="4" applyFont="1" applyFill="1" applyAlignment="1">
      <alignment vertical="center"/>
    </xf>
    <xf numFmtId="166" fontId="68" fillId="2" borderId="0" xfId="4" applyNumberFormat="1" applyFont="1" applyFill="1" applyBorder="1" applyAlignment="1">
      <alignment vertical="center"/>
    </xf>
    <xf numFmtId="43" fontId="66" fillId="2" borderId="0" xfId="4" applyNumberFormat="1" applyFont="1" applyFill="1" applyAlignment="1">
      <alignment vertical="center"/>
    </xf>
    <xf numFmtId="0" fontId="15" fillId="2" borderId="1" xfId="0" applyFont="1" applyFill="1" applyBorder="1" applyAlignment="1">
      <alignment vertical="center" wrapText="1" shrinkToFit="1"/>
    </xf>
    <xf numFmtId="167" fontId="54" fillId="2" borderId="3" xfId="2" applyNumberFormat="1" applyFont="1" applyFill="1" applyBorder="1" applyAlignment="1">
      <alignment horizontal="right" vertical="center" wrapText="1" shrinkToFit="1"/>
    </xf>
    <xf numFmtId="9" fontId="54" fillId="2" borderId="3" xfId="2" applyFont="1" applyFill="1" applyBorder="1" applyAlignment="1">
      <alignment horizontal="right" vertical="center" wrapText="1" shrinkToFit="1"/>
    </xf>
    <xf numFmtId="167" fontId="54" fillId="0" borderId="3" xfId="2" applyNumberFormat="1" applyFont="1" applyFill="1" applyBorder="1" applyAlignment="1">
      <alignment horizontal="right" vertical="center" wrapText="1" shrinkToFit="1"/>
    </xf>
    <xf numFmtId="169" fontId="77" fillId="0" borderId="3" xfId="0" applyNumberFormat="1" applyFont="1" applyFill="1" applyBorder="1" applyAlignment="1">
      <alignment horizontal="right" vertical="center" wrapText="1" shrinkToFit="1"/>
    </xf>
    <xf numFmtId="0" fontId="15" fillId="3" borderId="0" xfId="0" applyFont="1" applyFill="1" applyBorder="1" applyAlignment="1">
      <alignment horizontal="left" vertical="center" wrapText="1"/>
    </xf>
    <xf numFmtId="167" fontId="54" fillId="3" borderId="0" xfId="2" applyNumberFormat="1" applyFont="1" applyFill="1" applyBorder="1" applyAlignment="1">
      <alignment horizontal="right" wrapText="1" shrinkToFit="1"/>
    </xf>
    <xf numFmtId="0" fontId="15" fillId="3" borderId="6" xfId="0" applyFont="1" applyFill="1" applyBorder="1" applyAlignment="1">
      <alignment horizontal="left" vertical="center" wrapText="1"/>
    </xf>
    <xf numFmtId="167" fontId="54" fillId="2" borderId="6" xfId="2" applyNumberFormat="1" applyFont="1" applyFill="1" applyBorder="1" applyAlignment="1">
      <alignment horizontal="right" wrapText="1" shrinkToFit="1"/>
    </xf>
    <xf numFmtId="167" fontId="54" fillId="3" borderId="6" xfId="2" applyNumberFormat="1" applyFont="1" applyFill="1" applyBorder="1" applyAlignment="1">
      <alignment horizontal="right" wrapText="1" shrinkToFit="1"/>
    </xf>
    <xf numFmtId="0" fontId="15" fillId="2" borderId="0" xfId="0" applyFont="1" applyFill="1" applyBorder="1" applyAlignment="1">
      <alignment vertical="center" wrapText="1"/>
    </xf>
    <xf numFmtId="166" fontId="15" fillId="2" borderId="0" xfId="1" applyNumberFormat="1" applyFont="1" applyFill="1" applyBorder="1" applyAlignment="1">
      <alignment horizontal="right" vertical="center" wrapText="1" shrinkToFit="1"/>
    </xf>
    <xf numFmtId="0" fontId="55" fillId="3" borderId="0"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2" borderId="1" xfId="0" applyFont="1" applyFill="1" applyBorder="1" applyAlignment="1">
      <alignment horizontal="left" vertical="center" wrapText="1"/>
    </xf>
    <xf numFmtId="164" fontId="54" fillId="2" borderId="1" xfId="1" applyNumberFormat="1" applyFont="1" applyFill="1" applyBorder="1" applyAlignment="1">
      <alignment horizontal="right" wrapText="1" shrinkToFit="1"/>
    </xf>
    <xf numFmtId="166" fontId="54" fillId="2" borderId="1" xfId="1" applyNumberFormat="1" applyFont="1" applyFill="1" applyBorder="1" applyAlignment="1">
      <alignment horizontal="right" wrapText="1" shrinkToFit="1"/>
    </xf>
    <xf numFmtId="44" fontId="37" fillId="0" borderId="0" xfId="0" applyNumberFormat="1" applyFont="1"/>
    <xf numFmtId="0" fontId="82" fillId="0" borderId="0" xfId="0" applyFont="1" applyBorder="1" applyAlignment="1">
      <alignment vertical="center" wrapText="1"/>
    </xf>
    <xf numFmtId="0" fontId="52" fillId="2" borderId="0" xfId="4" applyFont="1" applyFill="1" applyBorder="1" applyAlignment="1">
      <alignment vertical="center" wrapText="1"/>
    </xf>
    <xf numFmtId="0" fontId="52" fillId="2" borderId="0" xfId="4" applyFont="1" applyFill="1" applyBorder="1" applyAlignment="1">
      <alignment vertical="center" shrinkToFit="1"/>
    </xf>
    <xf numFmtId="0" fontId="52" fillId="2" borderId="0" xfId="4" applyFont="1" applyFill="1" applyBorder="1" applyAlignment="1">
      <alignment horizontal="left" vertical="center" shrinkToFit="1"/>
    </xf>
    <xf numFmtId="0" fontId="83" fillId="2" borderId="0" xfId="4" applyFont="1" applyFill="1" applyBorder="1" applyAlignment="1">
      <alignment horizontal="center" vertical="center" wrapText="1"/>
    </xf>
    <xf numFmtId="0" fontId="81" fillId="0" borderId="0" xfId="0" applyFont="1" applyFill="1" applyBorder="1" applyAlignment="1">
      <alignment vertical="center" wrapText="1"/>
    </xf>
    <xf numFmtId="0" fontId="52" fillId="2" borderId="0" xfId="4" applyFont="1" applyFill="1" applyAlignment="1">
      <alignment horizontal="left" vertical="center" shrinkToFit="1"/>
    </xf>
    <xf numFmtId="0" fontId="81" fillId="0" borderId="0" xfId="4" applyFont="1" applyFill="1" applyBorder="1" applyAlignment="1">
      <alignment vertical="center" wrapText="1"/>
    </xf>
    <xf numFmtId="0" fontId="84" fillId="0" borderId="0" xfId="4" applyFont="1" applyFill="1" applyBorder="1" applyAlignment="1">
      <alignment horizontal="right" wrapText="1" shrinkToFit="1"/>
    </xf>
    <xf numFmtId="9" fontId="52" fillId="0" borderId="0" xfId="2" applyFont="1" applyFill="1" applyBorder="1" applyAlignment="1">
      <alignment horizontal="right" wrapText="1" shrinkToFit="1"/>
    </xf>
    <xf numFmtId="0" fontId="83" fillId="2" borderId="0" xfId="4" applyFont="1" applyFill="1" applyAlignment="1">
      <alignment vertical="center" wrapText="1"/>
    </xf>
    <xf numFmtId="0" fontId="84" fillId="2" borderId="0" xfId="4" applyFont="1" applyFill="1" applyBorder="1" applyAlignment="1">
      <alignment horizontal="right" wrapText="1" shrinkToFit="1"/>
    </xf>
    <xf numFmtId="0" fontId="52" fillId="3" borderId="6" xfId="4" applyFont="1" applyFill="1" applyBorder="1" applyAlignment="1">
      <alignment horizontal="left" wrapText="1" shrinkToFit="1"/>
    </xf>
    <xf numFmtId="0" fontId="84" fillId="3" borderId="0" xfId="4" applyFont="1" applyFill="1" applyBorder="1" applyAlignment="1">
      <alignment horizontal="right" wrapText="1" shrinkToFit="1"/>
    </xf>
    <xf numFmtId="0" fontId="52" fillId="3" borderId="0" xfId="4" applyFont="1" applyFill="1" applyBorder="1" applyAlignment="1">
      <alignment horizontal="left" wrapText="1" shrinkToFit="1"/>
    </xf>
    <xf numFmtId="0" fontId="52" fillId="2" borderId="0" xfId="4" applyFont="1" applyFill="1" applyAlignment="1">
      <alignment vertical="center" wrapText="1"/>
    </xf>
    <xf numFmtId="0" fontId="52" fillId="2" borderId="0" xfId="4" applyFont="1" applyFill="1" applyAlignment="1">
      <alignment vertical="center" shrinkToFit="1"/>
    </xf>
    <xf numFmtId="0" fontId="52" fillId="2" borderId="0" xfId="0" applyFont="1" applyFill="1" applyBorder="1" applyAlignment="1">
      <alignment vertical="center"/>
    </xf>
    <xf numFmtId="0" fontId="52" fillId="2" borderId="0" xfId="0" applyFont="1" applyFill="1" applyBorder="1" applyAlignment="1">
      <alignment vertical="center" wrapText="1"/>
    </xf>
    <xf numFmtId="0" fontId="52" fillId="2" borderId="0" xfId="0" applyFont="1" applyFill="1" applyBorder="1" applyAlignment="1">
      <alignment horizontal="center" vertical="center" shrinkToFit="1"/>
    </xf>
    <xf numFmtId="0" fontId="83" fillId="2" borderId="0" xfId="0" applyFont="1" applyFill="1" applyBorder="1" applyAlignment="1">
      <alignment horizontal="center" vertical="center" wrapText="1"/>
    </xf>
    <xf numFmtId="0" fontId="83" fillId="2" borderId="0" xfId="0" quotePrefix="1" applyNumberFormat="1" applyFont="1" applyFill="1" applyBorder="1" applyAlignment="1">
      <alignment horizontal="centerContinuous" vertical="center"/>
    </xf>
    <xf numFmtId="0" fontId="52" fillId="3" borderId="2" xfId="4" applyFont="1" applyFill="1" applyBorder="1" applyAlignment="1">
      <alignment horizontal="center" vertical="center" wrapText="1" shrinkToFit="1"/>
    </xf>
    <xf numFmtId="0" fontId="52" fillId="2" borderId="0" xfId="0" applyFont="1" applyFill="1" applyBorder="1" applyAlignment="1">
      <alignment vertical="center" shrinkToFit="1"/>
    </xf>
    <xf numFmtId="0" fontId="52" fillId="0" borderId="0" xfId="4" applyFont="1" applyFill="1" applyBorder="1" applyAlignment="1">
      <alignment horizontal="left" vertical="center" wrapText="1" shrinkToFit="1"/>
    </xf>
    <xf numFmtId="169" fontId="52" fillId="2" borderId="0" xfId="2" applyNumberFormat="1" applyFont="1" applyFill="1" applyBorder="1" applyAlignment="1">
      <alignment horizontal="right" vertical="center" shrinkToFit="1"/>
    </xf>
    <xf numFmtId="167" fontId="52" fillId="2" borderId="0" xfId="2" applyNumberFormat="1" applyFont="1" applyFill="1" applyBorder="1" applyAlignment="1">
      <alignment horizontal="right" vertical="center" shrinkToFit="1"/>
    </xf>
    <xf numFmtId="0" fontId="52" fillId="2" borderId="0" xfId="0" applyFont="1" applyFill="1" applyAlignment="1">
      <alignment vertical="center" shrinkToFit="1"/>
    </xf>
    <xf numFmtId="0" fontId="52" fillId="2" borderId="0" xfId="0" applyFont="1" applyFill="1" applyAlignment="1">
      <alignment vertical="center" wrapText="1"/>
    </xf>
    <xf numFmtId="165" fontId="52" fillId="2" borderId="0" xfId="1" applyNumberFormat="1" applyFont="1" applyFill="1" applyBorder="1" applyAlignment="1">
      <alignment vertical="center"/>
    </xf>
    <xf numFmtId="165" fontId="83" fillId="2" borderId="0" xfId="1" applyNumberFormat="1" applyFont="1" applyFill="1" applyBorder="1" applyAlignment="1">
      <alignment vertical="center"/>
    </xf>
    <xf numFmtId="167" fontId="52" fillId="3" borderId="0" xfId="2" applyNumberFormat="1" applyFont="1" applyFill="1" applyBorder="1" applyAlignment="1">
      <alignment horizontal="left" wrapText="1" shrinkToFit="1"/>
    </xf>
    <xf numFmtId="167" fontId="52" fillId="3" borderId="0" xfId="2" applyNumberFormat="1" applyFont="1" applyFill="1" applyBorder="1" applyAlignment="1">
      <alignment horizontal="center" wrapText="1" shrinkToFit="1"/>
    </xf>
    <xf numFmtId="0" fontId="52" fillId="2" borderId="0" xfId="0" applyFont="1" applyFill="1" applyAlignment="1">
      <alignment vertical="center"/>
    </xf>
    <xf numFmtId="0" fontId="87" fillId="2" borderId="0" xfId="0" applyFont="1" applyFill="1" applyAlignment="1">
      <alignment vertical="center"/>
    </xf>
    <xf numFmtId="0" fontId="88" fillId="2" borderId="0" xfId="0" applyFont="1" applyFill="1" applyAlignment="1">
      <alignment vertical="center" shrinkToFit="1"/>
    </xf>
    <xf numFmtId="0" fontId="89" fillId="2" borderId="0" xfId="0" applyFont="1" applyFill="1" applyAlignment="1">
      <alignment vertical="center" shrinkToFit="1"/>
    </xf>
    <xf numFmtId="0" fontId="89" fillId="2" borderId="0" xfId="0" applyFont="1" applyFill="1" applyAlignment="1">
      <alignment vertical="center" wrapText="1"/>
    </xf>
    <xf numFmtId="0" fontId="89" fillId="2" borderId="0" xfId="0" applyFont="1" applyFill="1" applyAlignment="1">
      <alignment vertical="center"/>
    </xf>
    <xf numFmtId="0" fontId="90" fillId="2" borderId="0" xfId="0" applyFont="1" applyFill="1" applyBorder="1" applyAlignment="1">
      <alignment horizontal="right" vertical="center" shrinkToFit="1"/>
    </xf>
    <xf numFmtId="0" fontId="92" fillId="0" borderId="0" xfId="0" applyFont="1" applyBorder="1" applyAlignment="1">
      <alignment vertical="center"/>
    </xf>
    <xf numFmtId="0" fontId="92" fillId="0" borderId="0" xfId="0" applyFont="1" applyBorder="1" applyAlignment="1">
      <alignment horizontal="center" vertical="center"/>
    </xf>
    <xf numFmtId="0" fontId="52" fillId="3" borderId="0" xfId="4" applyFont="1" applyFill="1" applyAlignment="1">
      <alignment vertical="center" shrinkToFit="1"/>
    </xf>
    <xf numFmtId="0" fontId="52" fillId="3" borderId="0" xfId="4" applyFont="1" applyFill="1" applyAlignment="1">
      <alignment vertical="center" wrapText="1"/>
    </xf>
    <xf numFmtId="10" fontId="92" fillId="0" borderId="0" xfId="0" applyNumberFormat="1" applyFont="1" applyBorder="1" applyAlignment="1">
      <alignment horizontal="center" vertical="center"/>
    </xf>
    <xf numFmtId="170" fontId="52" fillId="2" borderId="0" xfId="4" applyNumberFormat="1" applyFont="1" applyFill="1" applyAlignment="1">
      <alignment vertical="center" shrinkToFit="1"/>
    </xf>
    <xf numFmtId="165" fontId="52" fillId="0" borderId="0" xfId="1" applyNumberFormat="1" applyFont="1" applyFill="1" applyAlignment="1">
      <alignment horizontal="left" vertical="center" shrinkToFit="1"/>
    </xf>
    <xf numFmtId="170" fontId="52" fillId="0" borderId="0" xfId="4" applyNumberFormat="1" applyFont="1" applyFill="1" applyAlignment="1">
      <alignment horizontal="left" vertical="center" shrinkToFit="1"/>
    </xf>
    <xf numFmtId="0" fontId="52" fillId="0" borderId="0" xfId="4" applyFont="1" applyFill="1" applyAlignment="1">
      <alignment horizontal="left" vertical="center" shrinkToFit="1"/>
    </xf>
    <xf numFmtId="165" fontId="52" fillId="0" borderId="0" xfId="1" applyNumberFormat="1" applyFont="1" applyFill="1" applyAlignment="1">
      <alignment vertical="center" shrinkToFit="1"/>
    </xf>
    <xf numFmtId="165" fontId="52" fillId="2" borderId="0" xfId="1" applyNumberFormat="1" applyFont="1" applyFill="1" applyAlignment="1">
      <alignment vertical="center" shrinkToFit="1"/>
    </xf>
    <xf numFmtId="165" fontId="52" fillId="0" borderId="0" xfId="1" applyNumberFormat="1" applyFont="1" applyFill="1" applyBorder="1" applyAlignment="1">
      <alignment horizontal="right" wrapText="1" shrinkToFit="1"/>
    </xf>
    <xf numFmtId="165" fontId="52" fillId="3" borderId="6" xfId="1" applyNumberFormat="1" applyFont="1" applyFill="1" applyBorder="1" applyAlignment="1">
      <alignment horizontal="right" wrapText="1" shrinkToFit="1"/>
    </xf>
    <xf numFmtId="165" fontId="52" fillId="3" borderId="0" xfId="1" applyNumberFormat="1" applyFont="1" applyFill="1" applyBorder="1" applyAlignment="1">
      <alignment horizontal="right" wrapText="1" shrinkToFit="1"/>
    </xf>
    <xf numFmtId="0" fontId="97" fillId="2" borderId="0" xfId="4" applyFont="1" applyFill="1" applyBorder="1" applyAlignment="1">
      <alignment vertical="center" wrapText="1"/>
    </xf>
    <xf numFmtId="0" fontId="97" fillId="2" borderId="0" xfId="4" applyFont="1" applyFill="1" applyBorder="1" applyAlignment="1">
      <alignment vertical="center" shrinkToFit="1"/>
    </xf>
    <xf numFmtId="0" fontId="82" fillId="2" borderId="0" xfId="4" applyFont="1" applyFill="1" applyBorder="1" applyAlignment="1">
      <alignment horizontal="center" vertical="center"/>
    </xf>
    <xf numFmtId="164" fontId="52" fillId="3" borderId="0" xfId="1" applyNumberFormat="1" applyFont="1" applyFill="1" applyBorder="1" applyAlignment="1">
      <alignment horizontal="left" vertical="center" wrapText="1" shrinkToFit="1"/>
    </xf>
    <xf numFmtId="0" fontId="97" fillId="2" borderId="0" xfId="4" applyFont="1" applyFill="1" applyBorder="1" applyAlignment="1">
      <alignment vertical="center"/>
    </xf>
    <xf numFmtId="166" fontId="52" fillId="0" borderId="0" xfId="1" applyNumberFormat="1" applyFont="1" applyFill="1" applyBorder="1" applyAlignment="1">
      <alignment horizontal="center" vertical="center" wrapText="1" shrinkToFit="1"/>
    </xf>
    <xf numFmtId="166" fontId="83" fillId="0" borderId="0" xfId="1" applyNumberFormat="1" applyFont="1" applyFill="1" applyBorder="1" applyAlignment="1">
      <alignment horizontal="center" vertical="center" wrapText="1" shrinkToFit="1"/>
    </xf>
    <xf numFmtId="167" fontId="52" fillId="0" borderId="0" xfId="2" applyNumberFormat="1" applyFont="1" applyFill="1" applyBorder="1" applyAlignment="1">
      <alignment horizontal="center" vertical="center" wrapText="1" shrinkToFit="1"/>
    </xf>
    <xf numFmtId="0" fontId="52" fillId="0" borderId="0" xfId="4" applyFont="1" applyFill="1" applyBorder="1" applyAlignment="1">
      <alignment vertical="center" wrapText="1" shrinkToFit="1"/>
    </xf>
    <xf numFmtId="171" fontId="82" fillId="2" borderId="0" xfId="4" applyNumberFormat="1" applyFont="1" applyFill="1" applyBorder="1" applyAlignment="1">
      <alignment horizontal="center" vertical="center" wrapText="1" shrinkToFit="1"/>
    </xf>
    <xf numFmtId="0" fontId="52" fillId="0" borderId="0" xfId="4" applyFont="1" applyFill="1" applyBorder="1" applyAlignment="1">
      <alignment vertical="center"/>
    </xf>
    <xf numFmtId="165" fontId="52" fillId="2" borderId="0" xfId="1" applyNumberFormat="1" applyFont="1" applyFill="1" applyBorder="1" applyAlignment="1">
      <alignment horizontal="right" vertical="center" wrapText="1" indent="1"/>
    </xf>
    <xf numFmtId="0" fontId="52" fillId="2" borderId="0" xfId="4" applyFont="1" applyFill="1" applyBorder="1" applyAlignment="1">
      <alignment horizontal="left" vertical="center" wrapText="1" indent="2"/>
    </xf>
    <xf numFmtId="0" fontId="98" fillId="0" borderId="0" xfId="0" applyFont="1"/>
    <xf numFmtId="164" fontId="74" fillId="0" borderId="0" xfId="1" applyNumberFormat="1" applyFont="1" applyFill="1" applyBorder="1" applyAlignment="1">
      <alignment vertical="center" wrapText="1" shrinkToFit="1"/>
    </xf>
    <xf numFmtId="0" fontId="44" fillId="2" borderId="0" xfId="4" applyFont="1" applyFill="1" applyBorder="1" applyAlignment="1">
      <alignment vertical="center" wrapText="1"/>
    </xf>
    <xf numFmtId="0" fontId="52" fillId="3" borderId="2" xfId="4" applyFont="1" applyFill="1" applyBorder="1" applyAlignment="1">
      <alignment horizontal="center" wrapText="1" shrinkToFit="1"/>
    </xf>
    <xf numFmtId="4" fontId="92" fillId="0" borderId="0" xfId="0" applyNumberFormat="1" applyFont="1" applyBorder="1" applyAlignment="1">
      <alignment horizontal="center" vertical="center"/>
    </xf>
    <xf numFmtId="165" fontId="54" fillId="3" borderId="0" xfId="1" applyNumberFormat="1" applyFont="1" applyFill="1" applyBorder="1" applyAlignment="1">
      <alignment horizontal="right" wrapText="1" shrinkToFit="1"/>
    </xf>
    <xf numFmtId="165" fontId="54" fillId="2" borderId="0" xfId="1" applyNumberFormat="1" applyFont="1" applyFill="1" applyBorder="1" applyAlignment="1">
      <alignment horizontal="right" wrapText="1" shrinkToFit="1"/>
    </xf>
    <xf numFmtId="165" fontId="54" fillId="3" borderId="6" xfId="1" applyNumberFormat="1" applyFont="1" applyFill="1" applyBorder="1" applyAlignment="1">
      <alignment horizontal="right" wrapText="1" shrinkToFit="1"/>
    </xf>
    <xf numFmtId="0" fontId="82" fillId="3" borderId="2" xfId="4" applyFont="1" applyFill="1" applyBorder="1" applyAlignment="1">
      <alignment horizontal="center" wrapText="1" shrinkToFit="1"/>
    </xf>
    <xf numFmtId="167" fontId="52" fillId="2" borderId="0" xfId="2" applyNumberFormat="1" applyFont="1" applyFill="1" applyBorder="1" applyAlignment="1">
      <alignment horizontal="center" vertical="center" wrapText="1"/>
    </xf>
    <xf numFmtId="165" fontId="54" fillId="2" borderId="3" xfId="1" applyNumberFormat="1" applyFont="1" applyFill="1" applyBorder="1" applyAlignment="1">
      <alignment horizontal="right" vertical="center" wrapText="1" shrinkToFit="1"/>
    </xf>
    <xf numFmtId="173" fontId="37" fillId="0" borderId="0" xfId="0" applyNumberFormat="1" applyFont="1"/>
    <xf numFmtId="173" fontId="40" fillId="0" borderId="0" xfId="2" applyNumberFormat="1" applyFont="1" applyBorder="1" applyAlignment="1">
      <alignment horizontal="center"/>
    </xf>
    <xf numFmtId="173" fontId="43" fillId="0" borderId="0" xfId="2" applyNumberFormat="1" applyFont="1" applyFill="1" applyBorder="1" applyAlignment="1">
      <alignment horizontal="center" vertical="center" wrapText="1"/>
    </xf>
    <xf numFmtId="173" fontId="40" fillId="0" borderId="0" xfId="2" applyNumberFormat="1" applyFont="1" applyFill="1" applyBorder="1" applyAlignment="1">
      <alignment horizontal="center"/>
    </xf>
    <xf numFmtId="173" fontId="48" fillId="2" borderId="0" xfId="4" applyNumberFormat="1" applyFont="1" applyFill="1" applyBorder="1" applyAlignment="1">
      <alignment horizontal="right" vertical="center" wrapText="1" shrinkToFit="1"/>
    </xf>
    <xf numFmtId="173" fontId="49" fillId="0" borderId="0" xfId="0" applyNumberFormat="1" applyFont="1" applyFill="1" applyBorder="1" applyAlignment="1">
      <alignment horizontal="center"/>
    </xf>
    <xf numFmtId="173" fontId="37" fillId="0" borderId="0" xfId="2" applyNumberFormat="1" applyFont="1" applyFill="1" applyBorder="1" applyAlignment="1">
      <alignment horizontal="right" vertical="center" wrapText="1" shrinkToFit="1"/>
    </xf>
    <xf numFmtId="173" fontId="40" fillId="0" borderId="0" xfId="11" applyNumberFormat="1" applyFont="1" applyBorder="1" applyAlignment="1">
      <alignment horizontal="center"/>
    </xf>
    <xf numFmtId="173" fontId="37" fillId="0" borderId="0" xfId="0" applyNumberFormat="1" applyFont="1" applyBorder="1"/>
    <xf numFmtId="0" fontId="40" fillId="0" borderId="8" xfId="0" applyFont="1" applyBorder="1"/>
    <xf numFmtId="0" fontId="1" fillId="0" borderId="8" xfId="0" applyFont="1" applyBorder="1"/>
    <xf numFmtId="0" fontId="42" fillId="2" borderId="8" xfId="0" applyFont="1" applyFill="1" applyBorder="1" applyAlignment="1">
      <alignment horizontal="center" vertical="center" wrapText="1" shrinkToFit="1"/>
    </xf>
    <xf numFmtId="0" fontId="40" fillId="0" borderId="8" xfId="0" applyFont="1" applyBorder="1" applyAlignment="1">
      <alignment horizontal="center" vertical="center"/>
    </xf>
    <xf numFmtId="173" fontId="40" fillId="0" borderId="8" xfId="2" applyNumberFormat="1" applyFont="1" applyBorder="1" applyAlignment="1">
      <alignment horizontal="center"/>
    </xf>
    <xf numFmtId="0" fontId="52" fillId="3" borderId="0" xfId="4" applyNumberFormat="1" applyFont="1" applyFill="1" applyBorder="1" applyAlignment="1">
      <alignment horizontal="left" wrapText="1" shrinkToFit="1"/>
    </xf>
    <xf numFmtId="165" fontId="85" fillId="0" borderId="0" xfId="1" applyNumberFormat="1" applyFont="1" applyFill="1" applyBorder="1" applyAlignment="1">
      <alignment horizontal="right" wrapText="1"/>
    </xf>
    <xf numFmtId="9" fontId="84" fillId="0" borderId="0" xfId="2" applyFont="1" applyFill="1" applyBorder="1" applyAlignment="1">
      <alignment horizontal="right" wrapText="1"/>
    </xf>
    <xf numFmtId="165" fontId="52" fillId="0" borderId="6" xfId="1" applyNumberFormat="1" applyFont="1" applyFill="1" applyBorder="1" applyAlignment="1">
      <alignment horizontal="right" wrapText="1" shrinkToFit="1"/>
    </xf>
    <xf numFmtId="0" fontId="52" fillId="0" borderId="0" xfId="4" applyFont="1" applyFill="1" applyAlignment="1">
      <alignment vertical="center"/>
    </xf>
    <xf numFmtId="0" fontId="52" fillId="0" borderId="0" xfId="4" applyFont="1" applyFill="1" applyAlignment="1">
      <alignment vertical="center" wrapText="1"/>
    </xf>
    <xf numFmtId="0" fontId="52" fillId="0" borderId="0" xfId="4" applyFont="1" applyFill="1" applyAlignment="1">
      <alignment vertical="center" shrinkToFit="1"/>
    </xf>
    <xf numFmtId="0" fontId="85" fillId="0" borderId="0" xfId="4" applyNumberFormat="1" applyFont="1" applyFill="1" applyBorder="1" applyAlignment="1">
      <alignment wrapText="1"/>
    </xf>
    <xf numFmtId="9" fontId="52" fillId="0" borderId="0" xfId="11" applyFont="1" applyFill="1" applyBorder="1" applyAlignment="1">
      <alignment horizontal="right" wrapText="1" shrinkToFit="1"/>
    </xf>
    <xf numFmtId="9" fontId="52" fillId="3" borderId="6" xfId="11" applyFont="1" applyFill="1" applyBorder="1" applyAlignment="1">
      <alignment horizontal="right" wrapText="1" shrinkToFit="1"/>
    </xf>
    <xf numFmtId="9" fontId="52" fillId="3" borderId="0" xfId="11" applyFont="1" applyFill="1" applyBorder="1" applyAlignment="1">
      <alignment horizontal="right" wrapText="1" shrinkToFit="1"/>
    </xf>
    <xf numFmtId="9" fontId="52" fillId="0" borderId="6" xfId="11" applyFont="1" applyFill="1" applyBorder="1" applyAlignment="1">
      <alignment horizontal="right" wrapText="1" shrinkToFit="1"/>
    </xf>
    <xf numFmtId="0" fontId="83" fillId="0" borderId="6" xfId="4" applyNumberFormat="1" applyFont="1" applyFill="1" applyBorder="1" applyAlignment="1">
      <alignment horizontal="left" vertical="center" wrapText="1" shrinkToFit="1"/>
    </xf>
    <xf numFmtId="0" fontId="9" fillId="3" borderId="0" xfId="0" applyFont="1" applyFill="1" applyBorder="1" applyAlignment="1">
      <alignment vertical="center" wrapText="1" shrinkToFit="1"/>
    </xf>
    <xf numFmtId="166" fontId="54" fillId="3" borderId="0" xfId="1" applyNumberFormat="1" applyFont="1" applyFill="1" applyBorder="1" applyAlignment="1">
      <alignment horizontal="right" wrapText="1" shrinkToFit="1"/>
    </xf>
    <xf numFmtId="0" fontId="15" fillId="3" borderId="1" xfId="0" applyFont="1" applyFill="1" applyBorder="1" applyAlignment="1">
      <alignment vertical="center" wrapText="1" shrinkToFit="1"/>
    </xf>
    <xf numFmtId="164" fontId="54" fillId="3" borderId="0" xfId="1" applyNumberFormat="1" applyFont="1" applyFill="1" applyBorder="1" applyAlignment="1">
      <alignment horizontal="right" wrapText="1" shrinkToFit="1"/>
    </xf>
    <xf numFmtId="166" fontId="54" fillId="3" borderId="1" xfId="1" applyNumberFormat="1" applyFont="1" applyFill="1" applyBorder="1" applyAlignment="1">
      <alignment horizontal="right" wrapText="1" shrinkToFit="1"/>
    </xf>
    <xf numFmtId="167" fontId="54" fillId="3" borderId="1" xfId="2" applyNumberFormat="1" applyFont="1" applyFill="1" applyBorder="1" applyAlignment="1">
      <alignment horizontal="right" wrapText="1" shrinkToFit="1"/>
    </xf>
    <xf numFmtId="9" fontId="54" fillId="3" borderId="0" xfId="2" applyFont="1" applyFill="1" applyBorder="1" applyAlignment="1">
      <alignment horizontal="right" wrapText="1" shrinkToFit="1"/>
    </xf>
    <xf numFmtId="165" fontId="55" fillId="3" borderId="0" xfId="1" applyNumberFormat="1" applyFont="1" applyFill="1" applyBorder="1" applyAlignment="1">
      <alignment horizontal="right" vertical="center" wrapText="1"/>
    </xf>
    <xf numFmtId="165" fontId="54" fillId="3" borderId="1" xfId="1" applyNumberFormat="1" applyFont="1" applyFill="1" applyBorder="1" applyAlignment="1">
      <alignment horizontal="right" wrapText="1" shrinkToFit="1"/>
    </xf>
    <xf numFmtId="167" fontId="54" fillId="2" borderId="1" xfId="2" applyNumberFormat="1" applyFont="1" applyFill="1" applyBorder="1" applyAlignment="1">
      <alignment horizontal="right" wrapText="1" shrinkToFit="1"/>
    </xf>
    <xf numFmtId="0" fontId="15" fillId="3" borderId="9" xfId="0" applyFont="1" applyFill="1" applyBorder="1" applyAlignment="1">
      <alignment horizontal="left" vertical="center" wrapText="1" indent="1"/>
    </xf>
    <xf numFmtId="165" fontId="54" fillId="3" borderId="9" xfId="1" applyNumberFormat="1" applyFont="1" applyFill="1" applyBorder="1" applyAlignment="1">
      <alignment horizontal="right" wrapText="1" shrinkToFit="1"/>
    </xf>
    <xf numFmtId="166" fontId="54" fillId="3" borderId="9" xfId="1" applyNumberFormat="1" applyFont="1" applyFill="1" applyBorder="1" applyAlignment="1">
      <alignment horizontal="right" wrapText="1" shrinkToFit="1"/>
    </xf>
    <xf numFmtId="167" fontId="54" fillId="3" borderId="9" xfId="2" applyNumberFormat="1" applyFont="1" applyFill="1" applyBorder="1" applyAlignment="1">
      <alignment horizontal="right" wrapText="1" shrinkToFit="1"/>
    </xf>
    <xf numFmtId="0" fontId="15" fillId="3" borderId="0" xfId="0" applyFont="1" applyFill="1" applyBorder="1" applyAlignment="1">
      <alignment horizontal="left" vertical="center" wrapText="1" indent="1"/>
    </xf>
    <xf numFmtId="0" fontId="15" fillId="3" borderId="0" xfId="0" quotePrefix="1" applyFont="1" applyFill="1" applyBorder="1" applyAlignment="1">
      <alignment horizontal="left" vertical="center"/>
    </xf>
    <xf numFmtId="0" fontId="15" fillId="3" borderId="6" xfId="0" applyFont="1" applyFill="1" applyBorder="1" applyAlignment="1">
      <alignment vertical="center" wrapText="1"/>
    </xf>
    <xf numFmtId="165" fontId="54" fillId="3" borderId="6" xfId="1" applyNumberFormat="1" applyFont="1" applyFill="1" applyBorder="1" applyAlignment="1">
      <alignment horizontal="right" vertical="center" wrapText="1" shrinkToFit="1"/>
    </xf>
    <xf numFmtId="167" fontId="54" fillId="3" borderId="6" xfId="2" applyNumberFormat="1" applyFont="1" applyFill="1" applyBorder="1" applyAlignment="1">
      <alignment horizontal="right" vertical="center" wrapText="1" shrinkToFit="1"/>
    </xf>
    <xf numFmtId="166" fontId="54" fillId="3" borderId="6" xfId="1" applyNumberFormat="1" applyFont="1" applyFill="1" applyBorder="1" applyAlignment="1">
      <alignment horizontal="right" vertical="center" wrapText="1" shrinkToFit="1"/>
    </xf>
    <xf numFmtId="0" fontId="83" fillId="0" borderId="6" xfId="4" applyNumberFormat="1" applyFont="1" applyFill="1" applyBorder="1" applyAlignment="1">
      <alignment horizontal="left" wrapText="1" shrinkToFit="1"/>
    </xf>
    <xf numFmtId="0" fontId="87" fillId="0" borderId="0" xfId="4" applyFont="1" applyFill="1" applyBorder="1" applyAlignment="1">
      <alignment horizontal="left" vertical="center" wrapText="1" shrinkToFit="1"/>
    </xf>
    <xf numFmtId="167" fontId="54" fillId="3" borderId="0" xfId="2" applyNumberFormat="1" applyFont="1" applyFill="1" applyBorder="1" applyAlignment="1">
      <alignment horizontal="center" vertical="center" wrapText="1" shrinkToFit="1"/>
    </xf>
    <xf numFmtId="166" fontId="52" fillId="0" borderId="0" xfId="1" applyNumberFormat="1" applyFont="1" applyFill="1" applyBorder="1" applyAlignment="1">
      <alignment horizontal="center" vertical="center" wrapText="1" shrinkToFit="1"/>
    </xf>
    <xf numFmtId="166" fontId="52" fillId="0" borderId="0" xfId="1" applyNumberFormat="1" applyFont="1" applyFill="1" applyBorder="1" applyAlignment="1">
      <alignment horizontal="center" vertical="center" wrapText="1" shrinkToFit="1"/>
    </xf>
    <xf numFmtId="0" fontId="46" fillId="3" borderId="0" xfId="4" applyFont="1" applyFill="1" applyBorder="1" applyAlignment="1">
      <alignment horizontal="center" vertical="center" wrapText="1" shrinkToFit="1"/>
    </xf>
    <xf numFmtId="0" fontId="52" fillId="0" borderId="0" xfId="4" applyFont="1" applyFill="1" applyBorder="1" applyAlignment="1">
      <alignment horizontal="left" wrapText="1" shrinkToFit="1"/>
    </xf>
    <xf numFmtId="0" fontId="63" fillId="2" borderId="0" xfId="0" applyFont="1" applyFill="1" applyBorder="1" applyAlignment="1">
      <alignment horizontal="center"/>
    </xf>
    <xf numFmtId="0" fontId="38" fillId="2" borderId="0" xfId="0" applyFont="1" applyFill="1" applyBorder="1" applyAlignment="1">
      <alignment horizontal="center"/>
    </xf>
    <xf numFmtId="166" fontId="52" fillId="0" borderId="0" xfId="1" applyNumberFormat="1" applyFont="1" applyFill="1" applyBorder="1" applyAlignment="1">
      <alignment horizontal="center" vertical="center" wrapText="1" shrinkToFit="1"/>
    </xf>
    <xf numFmtId="166" fontId="54" fillId="0" borderId="0" xfId="1" applyNumberFormat="1" applyFont="1" applyFill="1" applyBorder="1" applyAlignment="1">
      <alignment horizontal="right" wrapText="1" shrinkToFit="1"/>
    </xf>
    <xf numFmtId="0" fontId="57" fillId="0" borderId="0" xfId="0" applyFont="1" applyFill="1" applyBorder="1" applyAlignment="1">
      <alignment vertical="center" wrapText="1" shrinkToFit="1"/>
    </xf>
    <xf numFmtId="167" fontId="54" fillId="0" borderId="0" xfId="2" applyNumberFormat="1" applyFont="1" applyFill="1" applyBorder="1" applyAlignment="1">
      <alignment horizontal="right" wrapText="1" shrinkToFit="1"/>
    </xf>
    <xf numFmtId="0" fontId="32" fillId="3" borderId="0" xfId="4" applyFont="1" applyFill="1" applyBorder="1" applyAlignment="1">
      <alignment horizontal="centerContinuous" vertical="center" wrapText="1" shrinkToFit="1"/>
    </xf>
    <xf numFmtId="166" fontId="52" fillId="0" borderId="0" xfId="1" applyNumberFormat="1" applyFont="1" applyFill="1" applyBorder="1" applyAlignment="1">
      <alignment horizontal="center" vertical="center" wrapText="1" shrinkToFit="1"/>
    </xf>
    <xf numFmtId="166" fontId="101" fillId="0" borderId="0" xfId="1" applyNumberFormat="1" applyFont="1" applyFill="1" applyBorder="1" applyAlignment="1">
      <alignment horizontal="center" vertical="center" wrapText="1" shrinkToFit="1"/>
    </xf>
    <xf numFmtId="0" fontId="93" fillId="2" borderId="0" xfId="4" applyFont="1" applyFill="1" applyBorder="1" applyAlignment="1">
      <alignment vertical="center" shrinkToFit="1"/>
    </xf>
    <xf numFmtId="174" fontId="67" fillId="3" borderId="0" xfId="1" applyNumberFormat="1" applyFont="1" applyFill="1" applyBorder="1" applyAlignment="1">
      <alignment horizontal="center" vertical="center" wrapText="1" shrinkToFit="1"/>
    </xf>
    <xf numFmtId="166" fontId="67" fillId="3" borderId="0" xfId="1" applyNumberFormat="1" applyFont="1" applyFill="1" applyBorder="1" applyAlignment="1">
      <alignment horizontal="center" vertical="center" wrapText="1" shrinkToFit="1"/>
    </xf>
    <xf numFmtId="166" fontId="93" fillId="0" borderId="0" xfId="1" applyNumberFormat="1" applyFont="1" applyFill="1" applyBorder="1" applyAlignment="1">
      <alignment horizontal="center" vertical="center" wrapText="1" shrinkToFit="1"/>
    </xf>
    <xf numFmtId="0" fontId="93" fillId="0" borderId="0" xfId="4" applyFont="1" applyFill="1" applyBorder="1" applyAlignment="1">
      <alignment vertical="center"/>
    </xf>
    <xf numFmtId="166" fontId="68" fillId="0" borderId="0" xfId="4" applyNumberFormat="1" applyFont="1" applyFill="1" applyBorder="1" applyAlignment="1">
      <alignment vertical="center"/>
    </xf>
    <xf numFmtId="165" fontId="68" fillId="2" borderId="0" xfId="4" applyNumberFormat="1" applyFont="1" applyFill="1" applyBorder="1" applyAlignment="1">
      <alignment vertical="center" shrinkToFit="1"/>
    </xf>
    <xf numFmtId="43" fontId="10" fillId="2" borderId="0" xfId="0" applyNumberFormat="1" applyFont="1" applyFill="1" applyAlignment="1">
      <alignment vertical="center" wrapText="1" shrinkToFit="1"/>
    </xf>
    <xf numFmtId="175" fontId="10" fillId="2" borderId="0" xfId="0" applyNumberFormat="1" applyFont="1" applyFill="1" applyAlignment="1">
      <alignment vertical="center" wrapText="1" shrinkToFit="1"/>
    </xf>
    <xf numFmtId="165" fontId="10" fillId="3" borderId="0" xfId="0" applyNumberFormat="1" applyFont="1" applyFill="1" applyAlignment="1">
      <alignment vertical="center" wrapText="1" shrinkToFit="1"/>
    </xf>
    <xf numFmtId="167" fontId="10" fillId="3" borderId="0" xfId="2" applyNumberFormat="1" applyFont="1" applyFill="1" applyAlignment="1">
      <alignment vertical="center" wrapText="1" shrinkToFit="1"/>
    </xf>
    <xf numFmtId="166" fontId="97" fillId="2" borderId="0" xfId="4" applyNumberFormat="1" applyFont="1" applyFill="1" applyBorder="1" applyAlignment="1">
      <alignment vertical="center" shrinkToFit="1"/>
    </xf>
    <xf numFmtId="176" fontId="97" fillId="2" borderId="0" xfId="4" applyNumberFormat="1" applyFont="1" applyFill="1" applyBorder="1" applyAlignment="1">
      <alignment vertical="center" shrinkToFit="1"/>
    </xf>
    <xf numFmtId="166" fontId="52" fillId="0" borderId="0" xfId="1" applyNumberFormat="1" applyFont="1" applyFill="1" applyBorder="1" applyAlignment="1">
      <alignment horizontal="center" vertical="center" wrapText="1" shrinkToFit="1"/>
    </xf>
    <xf numFmtId="166" fontId="93" fillId="0" borderId="0" xfId="1" applyNumberFormat="1" applyFont="1" applyFill="1" applyBorder="1" applyAlignment="1">
      <alignment horizontal="center" vertical="center" wrapText="1" shrinkToFit="1"/>
    </xf>
    <xf numFmtId="0" fontId="43" fillId="9" borderId="3" xfId="0" applyFont="1" applyFill="1" applyBorder="1" applyAlignment="1">
      <alignment horizontal="left" vertical="center" wrapText="1"/>
    </xf>
    <xf numFmtId="173" fontId="43" fillId="9" borderId="3" xfId="11" applyNumberFormat="1" applyFont="1" applyFill="1" applyBorder="1" applyAlignment="1">
      <alignment horizontal="center" vertical="center" wrapText="1"/>
    </xf>
    <xf numFmtId="173" fontId="43" fillId="9" borderId="3" xfId="2" applyNumberFormat="1" applyFont="1" applyFill="1" applyBorder="1" applyAlignment="1">
      <alignment horizontal="center" vertical="center" wrapText="1"/>
    </xf>
    <xf numFmtId="173" fontId="37" fillId="0" borderId="0" xfId="0" applyNumberFormat="1" applyFont="1" applyFill="1" applyBorder="1"/>
    <xf numFmtId="0" fontId="40" fillId="0" borderId="10" xfId="0" applyFont="1" applyBorder="1"/>
    <xf numFmtId="173" fontId="40" fillId="0" borderId="10" xfId="2" applyNumberFormat="1" applyFont="1" applyBorder="1" applyAlignment="1">
      <alignment horizontal="center"/>
    </xf>
    <xf numFmtId="173" fontId="37" fillId="0" borderId="10" xfId="0" applyNumberFormat="1" applyFont="1" applyBorder="1"/>
    <xf numFmtId="167" fontId="40" fillId="0" borderId="10" xfId="2" applyNumberFormat="1" applyFont="1" applyBorder="1" applyAlignment="1">
      <alignment horizontal="center"/>
    </xf>
    <xf numFmtId="0" fontId="22" fillId="8" borderId="0" xfId="4" applyFont="1" applyFill="1" applyBorder="1" applyAlignment="1">
      <alignment horizontal="centerContinuous" vertical="center" shrinkToFit="1"/>
    </xf>
    <xf numFmtId="0" fontId="43" fillId="0" borderId="10" xfId="4" applyFont="1" applyFill="1" applyBorder="1" applyAlignment="1">
      <alignment wrapText="1"/>
    </xf>
    <xf numFmtId="0" fontId="43" fillId="0" borderId="10" xfId="4" applyFont="1" applyFill="1" applyBorder="1" applyAlignment="1">
      <alignment vertical="center" wrapText="1" shrinkToFit="1"/>
    </xf>
    <xf numFmtId="165" fontId="37" fillId="0" borderId="10" xfId="1" applyNumberFormat="1" applyFont="1" applyFill="1" applyBorder="1" applyAlignment="1">
      <alignment horizontal="center" vertical="center" wrapText="1" shrinkToFit="1"/>
    </xf>
    <xf numFmtId="173" fontId="37" fillId="0" borderId="10" xfId="2" applyNumberFormat="1" applyFont="1" applyFill="1" applyBorder="1" applyAlignment="1">
      <alignment horizontal="center" vertical="center" wrapText="1" shrinkToFit="1"/>
    </xf>
    <xf numFmtId="173" fontId="37" fillId="0" borderId="10" xfId="2" applyNumberFormat="1" applyFont="1" applyFill="1" applyBorder="1" applyAlignment="1">
      <alignment horizontal="right" vertical="center" wrapText="1" shrinkToFit="1"/>
    </xf>
    <xf numFmtId="0" fontId="37" fillId="9" borderId="0" xfId="4" applyFont="1" applyFill="1" applyBorder="1" applyAlignment="1">
      <alignment vertical="center"/>
    </xf>
    <xf numFmtId="3" fontId="49" fillId="10" borderId="0" xfId="0" applyNumberFormat="1" applyFont="1" applyFill="1" applyBorder="1" applyAlignment="1">
      <alignment horizontal="center"/>
    </xf>
    <xf numFmtId="173" fontId="49" fillId="10" borderId="0" xfId="0" applyNumberFormat="1" applyFont="1" applyFill="1" applyBorder="1" applyAlignment="1">
      <alignment horizontal="center"/>
    </xf>
    <xf numFmtId="0" fontId="22" fillId="11" borderId="0" xfId="4" applyFont="1" applyFill="1" applyBorder="1" applyAlignment="1">
      <alignment horizontal="centerContinuous" vertical="center" shrinkToFit="1"/>
    </xf>
    <xf numFmtId="0" fontId="43" fillId="0" borderId="11" xfId="4" applyFont="1" applyFill="1" applyBorder="1" applyAlignment="1">
      <alignment wrapText="1"/>
    </xf>
    <xf numFmtId="0" fontId="43" fillId="0" borderId="11" xfId="4" applyFont="1" applyFill="1" applyBorder="1" applyAlignment="1">
      <alignment vertical="center" wrapText="1" shrinkToFit="1"/>
    </xf>
    <xf numFmtId="165" fontId="37" fillId="0" borderId="11" xfId="1" applyNumberFormat="1" applyFont="1" applyFill="1" applyBorder="1" applyAlignment="1">
      <alignment horizontal="center" vertical="center" wrapText="1" shrinkToFit="1"/>
    </xf>
    <xf numFmtId="173" fontId="37" fillId="0" borderId="11" xfId="2" applyNumberFormat="1" applyFont="1" applyFill="1" applyBorder="1" applyAlignment="1">
      <alignment horizontal="center" vertical="center" wrapText="1" shrinkToFit="1"/>
    </xf>
    <xf numFmtId="173" fontId="37" fillId="0" borderId="11" xfId="2" applyNumberFormat="1" applyFont="1" applyFill="1" applyBorder="1" applyAlignment="1">
      <alignment horizontal="right" vertical="center" wrapText="1" shrinkToFit="1"/>
    </xf>
    <xf numFmtId="0" fontId="37" fillId="12" borderId="0" xfId="4" applyFont="1" applyFill="1" applyBorder="1" applyAlignment="1">
      <alignment vertical="center"/>
    </xf>
    <xf numFmtId="3" fontId="49" fillId="13" borderId="0" xfId="0" applyNumberFormat="1" applyFont="1" applyFill="1" applyBorder="1" applyAlignment="1">
      <alignment horizontal="center"/>
    </xf>
    <xf numFmtId="173" fontId="49" fillId="13" borderId="0" xfId="0" applyNumberFormat="1" applyFont="1" applyFill="1" applyBorder="1" applyAlignment="1">
      <alignment horizontal="center"/>
    </xf>
    <xf numFmtId="0" fontId="43" fillId="0" borderId="12" xfId="4" applyFont="1" applyFill="1" applyBorder="1" applyAlignment="1">
      <alignment wrapText="1"/>
    </xf>
    <xf numFmtId="0" fontId="43" fillId="0" borderId="12" xfId="4" applyFont="1" applyFill="1" applyBorder="1" applyAlignment="1">
      <alignment vertical="center" wrapText="1" shrinkToFit="1"/>
    </xf>
    <xf numFmtId="165" fontId="37" fillId="0" borderId="12" xfId="1" applyNumberFormat="1" applyFont="1" applyFill="1" applyBorder="1" applyAlignment="1">
      <alignment horizontal="center" vertical="center" wrapText="1" shrinkToFit="1"/>
    </xf>
    <xf numFmtId="173" fontId="37" fillId="0" borderId="12" xfId="2" applyNumberFormat="1" applyFont="1" applyFill="1" applyBorder="1" applyAlignment="1">
      <alignment horizontal="center" vertical="center" wrapText="1" shrinkToFit="1"/>
    </xf>
    <xf numFmtId="173" fontId="37" fillId="0" borderId="12" xfId="2" applyNumberFormat="1" applyFont="1" applyFill="1" applyBorder="1" applyAlignment="1">
      <alignment horizontal="right" vertical="center" wrapText="1" shrinkToFit="1"/>
    </xf>
    <xf numFmtId="0" fontId="37" fillId="14" borderId="0" xfId="4" applyFont="1" applyFill="1" applyBorder="1" applyAlignment="1">
      <alignment vertical="center"/>
    </xf>
    <xf numFmtId="3" fontId="49" fillId="15" borderId="0" xfId="0" applyNumberFormat="1" applyFont="1" applyFill="1" applyBorder="1" applyAlignment="1">
      <alignment horizontal="center"/>
    </xf>
    <xf numFmtId="173" fontId="49" fillId="15" borderId="0" xfId="0" applyNumberFormat="1" applyFont="1" applyFill="1" applyBorder="1" applyAlignment="1">
      <alignment horizontal="center"/>
    </xf>
    <xf numFmtId="0" fontId="22" fillId="16" borderId="0" xfId="4" applyFont="1" applyFill="1" applyBorder="1" applyAlignment="1">
      <alignment horizontal="centerContinuous" vertical="center" shrinkToFit="1"/>
    </xf>
    <xf numFmtId="0" fontId="81" fillId="8" borderId="0" xfId="0" applyFont="1" applyFill="1" applyBorder="1" applyAlignment="1">
      <alignment vertical="center"/>
    </xf>
    <xf numFmtId="0" fontId="81" fillId="8" borderId="0" xfId="4" applyFont="1" applyFill="1" applyBorder="1" applyAlignment="1">
      <alignment vertical="center"/>
    </xf>
    <xf numFmtId="0" fontId="103" fillId="3" borderId="2" xfId="4" applyFont="1" applyFill="1" applyBorder="1" applyAlignment="1">
      <alignment horizontal="center" vertical="center" wrapText="1" shrinkToFit="1"/>
    </xf>
    <xf numFmtId="0" fontId="103" fillId="2" borderId="0" xfId="0" applyFont="1" applyFill="1" applyBorder="1" applyAlignment="1">
      <alignment horizontal="center" vertical="center" wrapText="1" shrinkToFit="1"/>
    </xf>
    <xf numFmtId="0" fontId="85" fillId="0" borderId="13" xfId="4" applyFont="1" applyFill="1" applyBorder="1" applyAlignment="1">
      <alignment wrapText="1"/>
    </xf>
    <xf numFmtId="9" fontId="85" fillId="0" borderId="13" xfId="2" applyFont="1" applyFill="1" applyBorder="1" applyAlignment="1">
      <alignment horizontal="center" wrapText="1"/>
    </xf>
    <xf numFmtId="167" fontId="85" fillId="0" borderId="13" xfId="2" applyNumberFormat="1" applyFont="1" applyFill="1" applyBorder="1" applyAlignment="1">
      <alignment horizontal="center" wrapText="1"/>
    </xf>
    <xf numFmtId="0" fontId="87" fillId="2" borderId="0" xfId="0" applyFont="1" applyFill="1" applyBorder="1" applyAlignment="1">
      <alignment vertical="center"/>
    </xf>
    <xf numFmtId="0" fontId="84" fillId="0" borderId="10" xfId="4" applyFont="1" applyFill="1" applyBorder="1" applyAlignment="1">
      <alignment wrapText="1"/>
    </xf>
    <xf numFmtId="167" fontId="84" fillId="0" borderId="10" xfId="2" applyNumberFormat="1" applyFont="1" applyFill="1" applyBorder="1" applyAlignment="1">
      <alignment horizontal="center" wrapText="1"/>
    </xf>
    <xf numFmtId="0" fontId="52" fillId="9" borderId="0" xfId="4" applyFont="1" applyFill="1" applyBorder="1" applyAlignment="1">
      <alignment horizontal="left" wrapText="1" shrinkToFit="1"/>
    </xf>
    <xf numFmtId="0" fontId="83" fillId="9" borderId="0" xfId="4" applyFont="1" applyFill="1" applyBorder="1" applyAlignment="1">
      <alignment horizontal="left" wrapText="1" shrinkToFit="1"/>
    </xf>
    <xf numFmtId="0" fontId="85" fillId="9" borderId="13" xfId="4" applyFont="1" applyFill="1" applyBorder="1" applyAlignment="1">
      <alignment wrapText="1"/>
    </xf>
    <xf numFmtId="165" fontId="52" fillId="9" borderId="0" xfId="1" applyNumberFormat="1" applyFont="1" applyFill="1" applyBorder="1" applyAlignment="1">
      <alignment horizontal="right" wrapText="1" shrinkToFit="1"/>
    </xf>
    <xf numFmtId="9" fontId="52" fillId="9" borderId="0" xfId="11" applyFont="1" applyFill="1" applyBorder="1" applyAlignment="1">
      <alignment horizontal="right" wrapText="1" shrinkToFit="1"/>
    </xf>
    <xf numFmtId="165" fontId="85" fillId="9" borderId="13" xfId="1" applyNumberFormat="1" applyFont="1" applyFill="1" applyBorder="1" applyAlignment="1">
      <alignment horizontal="right" wrapText="1"/>
    </xf>
    <xf numFmtId="9" fontId="84" fillId="9" borderId="13" xfId="11" applyFont="1" applyFill="1" applyBorder="1" applyAlignment="1">
      <alignment horizontal="right" wrapText="1"/>
    </xf>
    <xf numFmtId="0" fontId="52" fillId="9" borderId="0" xfId="4" applyNumberFormat="1" applyFont="1" applyFill="1" applyBorder="1" applyAlignment="1">
      <alignment horizontal="left" wrapText="1" shrinkToFit="1"/>
    </xf>
    <xf numFmtId="0" fontId="52" fillId="9" borderId="6" xfId="4" applyNumberFormat="1" applyFont="1" applyFill="1" applyBorder="1" applyAlignment="1">
      <alignment horizontal="left" wrapText="1" shrinkToFit="1"/>
    </xf>
    <xf numFmtId="0" fontId="83" fillId="9" borderId="0" xfId="4" applyNumberFormat="1" applyFont="1" applyFill="1" applyBorder="1" applyAlignment="1">
      <alignment horizontal="left" wrapText="1" shrinkToFit="1"/>
    </xf>
    <xf numFmtId="0" fontId="85" fillId="9" borderId="14" xfId="4" applyFont="1" applyFill="1" applyBorder="1" applyAlignment="1">
      <alignment wrapText="1"/>
    </xf>
    <xf numFmtId="167" fontId="52" fillId="9" borderId="0" xfId="2" applyNumberFormat="1" applyFont="1" applyFill="1" applyBorder="1" applyAlignment="1">
      <alignment horizontal="left" wrapText="1" shrinkToFit="1"/>
    </xf>
    <xf numFmtId="165" fontId="52" fillId="9" borderId="6" xfId="1" applyNumberFormat="1" applyFont="1" applyFill="1" applyBorder="1" applyAlignment="1">
      <alignment horizontal="right" wrapText="1" shrinkToFit="1"/>
    </xf>
    <xf numFmtId="9" fontId="52" fillId="9" borderId="6" xfId="11" applyFont="1" applyFill="1" applyBorder="1" applyAlignment="1">
      <alignment horizontal="right" wrapText="1" shrinkToFit="1"/>
    </xf>
    <xf numFmtId="165" fontId="85" fillId="9" borderId="14" xfId="1" applyNumberFormat="1" applyFont="1" applyFill="1" applyBorder="1" applyAlignment="1">
      <alignment horizontal="right" wrapText="1"/>
    </xf>
    <xf numFmtId="9" fontId="84" fillId="9" borderId="14" xfId="11" applyFont="1" applyFill="1" applyBorder="1" applyAlignment="1">
      <alignment horizontal="right" wrapText="1"/>
    </xf>
    <xf numFmtId="167" fontId="52" fillId="9" borderId="0" xfId="2" applyNumberFormat="1" applyFont="1" applyFill="1" applyBorder="1" applyAlignment="1">
      <alignment horizontal="center" wrapText="1" shrinkToFit="1"/>
    </xf>
    <xf numFmtId="3" fontId="93" fillId="9" borderId="0" xfId="0" applyNumberFormat="1" applyFont="1" applyFill="1" applyBorder="1" applyAlignment="1">
      <alignment horizontal="center" vertical="center"/>
    </xf>
    <xf numFmtId="167" fontId="92" fillId="9" borderId="0" xfId="0" applyNumberFormat="1" applyFont="1" applyFill="1" applyBorder="1" applyAlignment="1">
      <alignment horizontal="center" vertical="center"/>
    </xf>
    <xf numFmtId="4" fontId="92" fillId="9" borderId="0" xfId="0" applyNumberFormat="1" applyFont="1" applyFill="1" applyBorder="1" applyAlignment="1">
      <alignment horizontal="center" vertical="center"/>
    </xf>
    <xf numFmtId="0" fontId="92" fillId="9" borderId="0" xfId="0" applyFont="1" applyFill="1" applyBorder="1" applyAlignment="1">
      <alignment vertical="center"/>
    </xf>
    <xf numFmtId="0" fontId="20" fillId="8" borderId="0" xfId="0" applyFont="1" applyFill="1" applyBorder="1" applyAlignment="1">
      <alignment vertical="center" wrapText="1"/>
    </xf>
    <xf numFmtId="0" fontId="15" fillId="3" borderId="14" xfId="0" applyFont="1" applyFill="1" applyBorder="1" applyAlignment="1">
      <alignment vertical="center" wrapText="1"/>
    </xf>
    <xf numFmtId="0" fontId="15" fillId="3" borderId="10" xfId="0" applyFont="1" applyFill="1" applyBorder="1" applyAlignment="1">
      <alignment vertical="center" wrapText="1" shrinkToFit="1"/>
    </xf>
    <xf numFmtId="165" fontId="55" fillId="3" borderId="14" xfId="0" applyNumberFormat="1" applyFont="1" applyFill="1" applyBorder="1" applyAlignment="1">
      <alignment horizontal="right" vertical="center" wrapText="1"/>
    </xf>
    <xf numFmtId="167" fontId="54" fillId="3" borderId="14" xfId="2" applyNumberFormat="1" applyFont="1" applyFill="1" applyBorder="1" applyAlignment="1">
      <alignment horizontal="right" vertical="center" wrapText="1" shrinkToFit="1"/>
    </xf>
    <xf numFmtId="166" fontId="54" fillId="3" borderId="14" xfId="1" applyNumberFormat="1" applyFont="1" applyFill="1" applyBorder="1" applyAlignment="1">
      <alignment horizontal="right" vertical="center" wrapText="1" shrinkToFit="1"/>
    </xf>
    <xf numFmtId="0" fontId="10" fillId="2" borderId="0" xfId="0" applyFont="1" applyFill="1" applyBorder="1" applyAlignment="1">
      <alignment horizontal="right" vertical="center" wrapText="1" shrinkToFit="1"/>
    </xf>
    <xf numFmtId="0" fontId="10" fillId="3" borderId="14" xfId="0" applyFont="1" applyFill="1" applyBorder="1" applyAlignment="1">
      <alignment vertical="center" wrapText="1"/>
    </xf>
    <xf numFmtId="0" fontId="10" fillId="3" borderId="14" xfId="0" applyFont="1" applyFill="1" applyBorder="1" applyAlignment="1">
      <alignment vertical="center" wrapText="1" shrinkToFit="1"/>
    </xf>
    <xf numFmtId="165" fontId="54" fillId="3" borderId="14" xfId="1" applyNumberFormat="1" applyFont="1" applyFill="1" applyBorder="1" applyAlignment="1">
      <alignment horizontal="right" vertical="center" wrapText="1" shrinkToFit="1"/>
    </xf>
    <xf numFmtId="0" fontId="77" fillId="3" borderId="14" xfId="0" applyFont="1" applyFill="1" applyBorder="1" applyAlignment="1">
      <alignment horizontal="right" vertical="center" wrapText="1" shrinkToFit="1"/>
    </xf>
    <xf numFmtId="166" fontId="77" fillId="3" borderId="14" xfId="1" applyNumberFormat="1" applyFont="1" applyFill="1" applyBorder="1" applyAlignment="1">
      <alignment horizontal="right" vertical="center" wrapText="1" shrinkToFit="1"/>
    </xf>
    <xf numFmtId="167" fontId="54" fillId="2" borderId="14" xfId="2" applyNumberFormat="1" applyFont="1" applyFill="1" applyBorder="1" applyAlignment="1">
      <alignment horizontal="right" vertical="center" wrapText="1" shrinkToFit="1"/>
    </xf>
    <xf numFmtId="169" fontId="77" fillId="0" borderId="14" xfId="0" applyNumberFormat="1" applyFont="1" applyFill="1" applyBorder="1" applyAlignment="1">
      <alignment horizontal="right" vertical="center" wrapText="1" shrinkToFit="1"/>
    </xf>
    <xf numFmtId="0" fontId="104" fillId="2" borderId="0" xfId="0" applyFont="1" applyFill="1" applyBorder="1" applyAlignment="1">
      <alignment horizontal="right" vertical="center" wrapText="1" shrinkToFit="1"/>
    </xf>
    <xf numFmtId="0" fontId="104" fillId="2" borderId="0" xfId="0" applyFont="1" applyFill="1" applyBorder="1" applyAlignment="1">
      <alignment horizontal="center" vertical="center" wrapText="1" shrinkToFit="1"/>
    </xf>
    <xf numFmtId="0" fontId="104" fillId="0" borderId="0" xfId="0" applyFont="1" applyFill="1" applyBorder="1" applyAlignment="1">
      <alignment horizontal="right" vertical="center" wrapText="1" shrinkToFit="1"/>
    </xf>
    <xf numFmtId="0" fontId="9" fillId="9" borderId="0" xfId="0" applyFont="1" applyFill="1" applyBorder="1" applyAlignment="1">
      <alignment vertical="center" wrapText="1" shrinkToFit="1"/>
    </xf>
    <xf numFmtId="0" fontId="15" fillId="9" borderId="0" xfId="0" applyFont="1" applyFill="1" applyBorder="1" applyAlignment="1">
      <alignment vertical="center" wrapText="1" shrinkToFit="1"/>
    </xf>
    <xf numFmtId="0" fontId="9" fillId="9" borderId="6" xfId="0" applyFont="1" applyFill="1" applyBorder="1" applyAlignment="1">
      <alignment vertical="center" wrapText="1" shrinkToFit="1"/>
    </xf>
    <xf numFmtId="0" fontId="9" fillId="9" borderId="6" xfId="0" applyFont="1" applyFill="1" applyBorder="1" applyAlignment="1">
      <alignment horizontal="left" vertical="center" wrapText="1"/>
    </xf>
    <xf numFmtId="0" fontId="15" fillId="9" borderId="1" xfId="0" applyFont="1" applyFill="1" applyBorder="1" applyAlignment="1">
      <alignment horizontal="left" vertical="center" wrapText="1" indent="1"/>
    </xf>
    <xf numFmtId="0" fontId="15" fillId="9" borderId="0" xfId="0" applyFont="1" applyFill="1" applyBorder="1" applyAlignment="1">
      <alignment horizontal="left" vertical="center" wrapText="1" indent="1"/>
    </xf>
    <xf numFmtId="0" fontId="15" fillId="9" borderId="0" xfId="0" applyFont="1" applyFill="1" applyBorder="1" applyAlignment="1">
      <alignment horizontal="left" vertical="center" wrapText="1"/>
    </xf>
    <xf numFmtId="0" fontId="10" fillId="9" borderId="0" xfId="0" applyFont="1" applyFill="1" applyBorder="1" applyAlignment="1">
      <alignment wrapText="1"/>
    </xf>
    <xf numFmtId="0" fontId="9" fillId="9" borderId="1" xfId="0" applyFont="1" applyFill="1" applyBorder="1" applyAlignment="1">
      <alignment wrapText="1"/>
    </xf>
    <xf numFmtId="166" fontId="54" fillId="9" borderId="0" xfId="1" applyNumberFormat="1" applyFont="1" applyFill="1" applyBorder="1" applyAlignment="1">
      <alignment horizontal="right" wrapText="1" shrinkToFit="1"/>
    </xf>
    <xf numFmtId="167" fontId="54" fillId="9" borderId="0" xfId="2" applyNumberFormat="1" applyFont="1" applyFill="1" applyBorder="1" applyAlignment="1">
      <alignment horizontal="right" wrapText="1" shrinkToFit="1"/>
    </xf>
    <xf numFmtId="165" fontId="54" fillId="9" borderId="9" xfId="1" applyNumberFormat="1" applyFont="1" applyFill="1" applyBorder="1" applyAlignment="1">
      <alignment horizontal="right" wrapText="1" shrinkToFit="1"/>
    </xf>
    <xf numFmtId="166" fontId="54" fillId="9" borderId="9" xfId="1" applyNumberFormat="1" applyFont="1" applyFill="1" applyBorder="1" applyAlignment="1">
      <alignment horizontal="right" wrapText="1" shrinkToFit="1"/>
    </xf>
    <xf numFmtId="165" fontId="55" fillId="9" borderId="6" xfId="1" applyNumberFormat="1" applyFont="1" applyFill="1" applyBorder="1" applyAlignment="1">
      <alignment horizontal="right" vertical="center" wrapText="1" shrinkToFit="1"/>
    </xf>
    <xf numFmtId="167" fontId="54" fillId="9" borderId="6" xfId="2" applyNumberFormat="1" applyFont="1" applyFill="1" applyBorder="1" applyAlignment="1">
      <alignment horizontal="right" wrapText="1" shrinkToFit="1"/>
    </xf>
    <xf numFmtId="165" fontId="54" fillId="9" borderId="0" xfId="1" applyNumberFormat="1" applyFont="1" applyFill="1" applyBorder="1" applyAlignment="1">
      <alignment horizontal="right" wrapText="1" shrinkToFit="1"/>
    </xf>
    <xf numFmtId="165" fontId="54" fillId="9" borderId="1" xfId="1" applyNumberFormat="1" applyFont="1" applyFill="1" applyBorder="1" applyAlignment="1">
      <alignment horizontal="right" wrapText="1" shrinkToFit="1"/>
    </xf>
    <xf numFmtId="167" fontId="54" fillId="9" borderId="1" xfId="2" applyNumberFormat="1" applyFont="1" applyFill="1" applyBorder="1" applyAlignment="1">
      <alignment horizontal="right" wrapText="1" shrinkToFit="1"/>
    </xf>
    <xf numFmtId="165" fontId="54" fillId="9" borderId="0" xfId="1" applyNumberFormat="1" applyFont="1" applyFill="1" applyBorder="1" applyAlignment="1">
      <alignment horizontal="right" vertical="center" wrapText="1" shrinkToFit="1"/>
    </xf>
    <xf numFmtId="9" fontId="54" fillId="9" borderId="0" xfId="2" applyFont="1" applyFill="1" applyAlignment="1">
      <alignment horizontal="right" vertical="center" wrapText="1" shrinkToFit="1"/>
    </xf>
    <xf numFmtId="167" fontId="54" fillId="9" borderId="0" xfId="2" applyNumberFormat="1" applyFont="1" applyFill="1" applyBorder="1" applyAlignment="1">
      <alignment horizontal="right" vertical="center" wrapText="1" shrinkToFit="1"/>
    </xf>
    <xf numFmtId="169" fontId="77" fillId="9" borderId="0" xfId="0" applyNumberFormat="1" applyFont="1" applyFill="1" applyAlignment="1">
      <alignment horizontal="right" vertical="center" wrapText="1" shrinkToFit="1"/>
    </xf>
    <xf numFmtId="165" fontId="54" fillId="9" borderId="1" xfId="1" applyNumberFormat="1" applyFont="1" applyFill="1" applyBorder="1" applyAlignment="1">
      <alignment horizontal="right" vertical="center" wrapText="1" shrinkToFit="1"/>
    </xf>
    <xf numFmtId="167" fontId="54" fillId="9" borderId="1" xfId="2" applyNumberFormat="1" applyFont="1" applyFill="1" applyBorder="1" applyAlignment="1">
      <alignment horizontal="right" vertical="center" wrapText="1" shrinkToFit="1"/>
    </xf>
    <xf numFmtId="0" fontId="54" fillId="3" borderId="0" xfId="0" applyFont="1" applyFill="1" applyBorder="1" applyAlignment="1">
      <alignment vertical="center" wrapText="1" shrinkToFit="1"/>
    </xf>
    <xf numFmtId="0" fontId="15" fillId="2" borderId="11" xfId="0" applyFont="1" applyFill="1" applyBorder="1" applyAlignment="1">
      <alignment vertical="center"/>
    </xf>
    <xf numFmtId="0" fontId="57" fillId="12" borderId="0" xfId="0" applyFont="1" applyFill="1" applyBorder="1" applyAlignment="1">
      <alignment vertical="center" wrapText="1" shrinkToFit="1"/>
    </xf>
    <xf numFmtId="0" fontId="55" fillId="12" borderId="0" xfId="0" applyFont="1" applyFill="1" applyBorder="1" applyAlignment="1">
      <alignment horizontal="left" vertical="center" wrapText="1"/>
    </xf>
    <xf numFmtId="0" fontId="57" fillId="12" borderId="6" xfId="0" applyFont="1" applyFill="1" applyBorder="1" applyAlignment="1">
      <alignment horizontal="left" vertical="center" wrapText="1"/>
    </xf>
    <xf numFmtId="0" fontId="79" fillId="12" borderId="6" xfId="0" applyFont="1" applyFill="1" applyBorder="1" applyAlignment="1">
      <alignment horizontal="left" vertical="center" wrapText="1"/>
    </xf>
    <xf numFmtId="0" fontId="80" fillId="12" borderId="15" xfId="0" applyFont="1" applyFill="1" applyBorder="1" applyAlignment="1">
      <alignment horizontal="left" vertical="center" wrapText="1"/>
    </xf>
    <xf numFmtId="166" fontId="54" fillId="12" borderId="0" xfId="1" applyNumberFormat="1" applyFont="1" applyFill="1" applyBorder="1" applyAlignment="1">
      <alignment horizontal="right" wrapText="1" shrinkToFit="1"/>
    </xf>
    <xf numFmtId="167" fontId="54" fillId="12" borderId="0" xfId="2" applyNumberFormat="1" applyFont="1" applyFill="1" applyBorder="1" applyAlignment="1">
      <alignment horizontal="right" wrapText="1" shrinkToFit="1"/>
    </xf>
    <xf numFmtId="165" fontId="54" fillId="12" borderId="0" xfId="1" applyNumberFormat="1" applyFont="1" applyFill="1" applyBorder="1" applyAlignment="1">
      <alignment horizontal="right" wrapText="1" shrinkToFit="1"/>
    </xf>
    <xf numFmtId="165" fontId="54" fillId="12" borderId="6" xfId="1" applyNumberFormat="1" applyFont="1" applyFill="1" applyBorder="1" applyAlignment="1">
      <alignment horizontal="right" wrapText="1" shrinkToFit="1"/>
    </xf>
    <xf numFmtId="167" fontId="54" fillId="12" borderId="6" xfId="2" applyNumberFormat="1" applyFont="1" applyFill="1" applyBorder="1" applyAlignment="1">
      <alignment horizontal="right" wrapText="1" shrinkToFit="1"/>
    </xf>
    <xf numFmtId="165" fontId="54" fillId="12" borderId="15" xfId="1" applyNumberFormat="1" applyFont="1" applyFill="1" applyBorder="1" applyAlignment="1">
      <alignment horizontal="right" wrapText="1" shrinkToFit="1"/>
    </xf>
    <xf numFmtId="167" fontId="54" fillId="12" borderId="15" xfId="2" applyNumberFormat="1" applyFont="1" applyFill="1" applyBorder="1" applyAlignment="1">
      <alignment horizontal="right" wrapText="1" shrinkToFit="1"/>
    </xf>
    <xf numFmtId="0" fontId="106" fillId="2" borderId="0" xfId="0" applyFont="1" applyFill="1" applyBorder="1" applyAlignment="1">
      <alignment horizontal="center" wrapText="1" shrinkToFit="1"/>
    </xf>
    <xf numFmtId="0" fontId="106" fillId="2" borderId="0" xfId="0" applyFont="1" applyFill="1" applyBorder="1" applyAlignment="1">
      <alignment horizontal="right" wrapText="1" shrinkToFit="1"/>
    </xf>
    <xf numFmtId="0" fontId="108" fillId="2" borderId="0" xfId="0" applyFont="1" applyFill="1" applyBorder="1" applyAlignment="1">
      <alignment horizontal="center" wrapText="1" shrinkToFit="1"/>
    </xf>
    <xf numFmtId="0" fontId="108" fillId="2" borderId="0" xfId="0" applyFont="1" applyFill="1" applyBorder="1" applyAlignment="1">
      <alignment horizontal="right" wrapText="1" shrinkToFit="1"/>
    </xf>
    <xf numFmtId="0" fontId="108" fillId="0" borderId="0" xfId="0" applyFont="1" applyFill="1" applyBorder="1" applyAlignment="1">
      <alignment horizontal="right" wrapText="1" shrinkToFit="1"/>
    </xf>
    <xf numFmtId="0" fontId="108" fillId="0" borderId="0" xfId="0" applyFont="1" applyFill="1" applyBorder="1" applyAlignment="1">
      <alignment horizontal="center" wrapText="1" shrinkToFit="1"/>
    </xf>
    <xf numFmtId="0" fontId="56" fillId="2" borderId="0" xfId="4" applyFont="1" applyFill="1" applyBorder="1" applyAlignment="1">
      <alignment vertical="center" wrapText="1" shrinkToFit="1"/>
    </xf>
    <xf numFmtId="0" fontId="15" fillId="2" borderId="16" xfId="0" applyFont="1" applyFill="1" applyBorder="1" applyAlignment="1">
      <alignment vertical="center"/>
    </xf>
    <xf numFmtId="0" fontId="57" fillId="14" borderId="0" xfId="0" applyFont="1" applyFill="1" applyBorder="1" applyAlignment="1">
      <alignment vertical="center" wrapText="1" shrinkToFit="1"/>
    </xf>
    <xf numFmtId="0" fontId="55" fillId="14" borderId="0" xfId="0" applyFont="1" applyFill="1" applyBorder="1" applyAlignment="1">
      <alignment horizontal="left" vertical="center" wrapText="1"/>
    </xf>
    <xf numFmtId="0" fontId="57" fillId="14" borderId="6" xfId="0" applyFont="1" applyFill="1" applyBorder="1" applyAlignment="1">
      <alignment horizontal="left" vertical="center" wrapText="1"/>
    </xf>
    <xf numFmtId="0" fontId="79" fillId="14" borderId="6" xfId="0" applyFont="1" applyFill="1" applyBorder="1" applyAlignment="1">
      <alignment horizontal="left" vertical="center" wrapText="1"/>
    </xf>
    <xf numFmtId="0" fontId="80" fillId="14" borderId="17" xfId="0" applyFont="1" applyFill="1" applyBorder="1" applyAlignment="1">
      <alignment horizontal="left" vertical="center" wrapText="1"/>
    </xf>
    <xf numFmtId="166" fontId="54" fillId="14" borderId="0" xfId="1" applyNumberFormat="1" applyFont="1" applyFill="1" applyBorder="1" applyAlignment="1">
      <alignment horizontal="right" wrapText="1" shrinkToFit="1"/>
    </xf>
    <xf numFmtId="167" fontId="54" fillId="14" borderId="0" xfId="2" applyNumberFormat="1" applyFont="1" applyFill="1" applyBorder="1" applyAlignment="1">
      <alignment horizontal="right" wrapText="1" shrinkToFit="1"/>
    </xf>
    <xf numFmtId="165" fontId="54" fillId="14" borderId="0" xfId="1" applyNumberFormat="1" applyFont="1" applyFill="1" applyBorder="1" applyAlignment="1">
      <alignment horizontal="right" wrapText="1" shrinkToFit="1"/>
    </xf>
    <xf numFmtId="165" fontId="54" fillId="14" borderId="6" xfId="1" applyNumberFormat="1" applyFont="1" applyFill="1" applyBorder="1" applyAlignment="1">
      <alignment horizontal="right" wrapText="1" shrinkToFit="1"/>
    </xf>
    <xf numFmtId="167" fontId="54" fillId="14" borderId="6" xfId="2" applyNumberFormat="1" applyFont="1" applyFill="1" applyBorder="1" applyAlignment="1">
      <alignment horizontal="right" wrapText="1" shrinkToFit="1"/>
    </xf>
    <xf numFmtId="165" fontId="54" fillId="14" borderId="17" xfId="1" applyNumberFormat="1" applyFont="1" applyFill="1" applyBorder="1" applyAlignment="1">
      <alignment horizontal="right" wrapText="1" shrinkToFit="1"/>
    </xf>
    <xf numFmtId="167" fontId="54" fillId="14" borderId="17" xfId="2" applyNumberFormat="1" applyFont="1" applyFill="1" applyBorder="1" applyAlignment="1">
      <alignment horizontal="right" wrapText="1" shrinkToFit="1"/>
    </xf>
    <xf numFmtId="167" fontId="66" fillId="2" borderId="0" xfId="2" applyNumberFormat="1" applyFont="1" applyFill="1" applyBorder="1" applyAlignment="1">
      <alignment vertical="center"/>
    </xf>
    <xf numFmtId="167" fontId="66" fillId="0" borderId="0" xfId="2" applyNumberFormat="1" applyFont="1" applyFill="1" applyBorder="1" applyAlignment="1">
      <alignment vertical="center"/>
    </xf>
    <xf numFmtId="167" fontId="68" fillId="2" borderId="0" xfId="2" applyNumberFormat="1" applyFont="1" applyFill="1" applyBorder="1" applyAlignment="1">
      <alignment vertical="center"/>
    </xf>
    <xf numFmtId="167" fontId="68" fillId="0" borderId="0" xfId="2" applyNumberFormat="1" applyFont="1" applyFill="1" applyBorder="1" applyAlignment="1">
      <alignment vertical="center"/>
    </xf>
    <xf numFmtId="166" fontId="83" fillId="3" borderId="0" xfId="1" applyNumberFormat="1" applyFont="1" applyFill="1" applyBorder="1" applyAlignment="1">
      <alignment horizontal="center" vertical="center" wrapText="1" shrinkToFit="1"/>
    </xf>
    <xf numFmtId="171" fontId="82" fillId="2" borderId="0" xfId="4" applyNumberFormat="1" applyFont="1" applyFill="1" applyBorder="1" applyAlignment="1">
      <alignment vertical="center" wrapText="1" shrinkToFit="1"/>
    </xf>
    <xf numFmtId="171" fontId="82" fillId="2" borderId="18" xfId="4" applyNumberFormat="1" applyFont="1" applyFill="1" applyBorder="1" applyAlignment="1">
      <alignment vertical="center" wrapText="1" shrinkToFit="1"/>
    </xf>
    <xf numFmtId="0" fontId="82" fillId="2" borderId="18" xfId="4" applyFont="1" applyFill="1" applyBorder="1" applyAlignment="1">
      <alignment horizontal="center" vertical="center"/>
    </xf>
    <xf numFmtId="0" fontId="96" fillId="11" borderId="11" xfId="4" applyFont="1" applyFill="1" applyBorder="1" applyAlignment="1">
      <alignment vertical="center" shrinkToFit="1"/>
    </xf>
    <xf numFmtId="0" fontId="69" fillId="11" borderId="11" xfId="4" applyFont="1" applyFill="1" applyBorder="1" applyAlignment="1">
      <alignment vertical="center" shrinkToFit="1"/>
    </xf>
    <xf numFmtId="164" fontId="83" fillId="3" borderId="11" xfId="1" applyNumberFormat="1" applyFont="1" applyFill="1" applyBorder="1" applyAlignment="1">
      <alignment horizontal="left" vertical="center" wrapText="1" shrinkToFit="1"/>
    </xf>
    <xf numFmtId="166" fontId="83" fillId="3" borderId="11" xfId="1" applyNumberFormat="1" applyFont="1" applyFill="1" applyBorder="1" applyAlignment="1">
      <alignment horizontal="center" vertical="center" wrapText="1" shrinkToFit="1"/>
    </xf>
    <xf numFmtId="167" fontId="83" fillId="3" borderId="11" xfId="2" applyNumberFormat="1" applyFont="1" applyFill="1" applyBorder="1" applyAlignment="1">
      <alignment horizontal="center" vertical="center" wrapText="1" shrinkToFit="1"/>
    </xf>
    <xf numFmtId="164" fontId="67" fillId="3" borderId="11" xfId="1" applyNumberFormat="1" applyFont="1" applyFill="1" applyBorder="1" applyAlignment="1">
      <alignment horizontal="left" vertical="center" wrapText="1" shrinkToFit="1"/>
    </xf>
    <xf numFmtId="165" fontId="83" fillId="3" borderId="11" xfId="1" applyNumberFormat="1" applyFont="1" applyFill="1" applyBorder="1" applyAlignment="1">
      <alignment horizontal="right" vertical="center" wrapText="1" indent="1" shrinkToFit="1"/>
    </xf>
    <xf numFmtId="0" fontId="111" fillId="2" borderId="18" xfId="4" applyFont="1" applyFill="1" applyBorder="1" applyAlignment="1">
      <alignment horizontal="center" vertical="center"/>
    </xf>
    <xf numFmtId="0" fontId="110" fillId="3" borderId="0" xfId="4" applyFont="1" applyFill="1" applyBorder="1" applyAlignment="1">
      <alignment horizontal="center" vertical="center" wrapText="1" shrinkToFit="1"/>
    </xf>
    <xf numFmtId="0" fontId="110" fillId="3" borderId="7" xfId="4" applyFont="1" applyFill="1" applyBorder="1" applyAlignment="1">
      <alignment horizontal="center" vertical="center" wrapText="1" shrinkToFit="1"/>
    </xf>
    <xf numFmtId="0" fontId="110" fillId="0" borderId="0" xfId="4" applyFont="1" applyFill="1" applyBorder="1" applyAlignment="1">
      <alignment horizontal="center" vertical="center" wrapText="1" shrinkToFit="1"/>
    </xf>
    <xf numFmtId="0" fontId="82" fillId="3" borderId="20" xfId="4" applyFont="1" applyFill="1" applyBorder="1" applyAlignment="1">
      <alignment horizontal="center" wrapText="1" shrinkToFit="1"/>
    </xf>
    <xf numFmtId="164" fontId="83" fillId="3" borderId="16" xfId="1" applyNumberFormat="1" applyFont="1" applyFill="1" applyBorder="1" applyAlignment="1">
      <alignment horizontal="left" vertical="center" wrapText="1" shrinkToFit="1"/>
    </xf>
    <xf numFmtId="166" fontId="83" fillId="3" borderId="16" xfId="1" applyNumberFormat="1" applyFont="1" applyFill="1" applyBorder="1" applyAlignment="1">
      <alignment horizontal="center" vertical="center" wrapText="1" shrinkToFit="1"/>
    </xf>
    <xf numFmtId="167" fontId="83" fillId="3" borderId="16" xfId="2" applyNumberFormat="1" applyFont="1" applyFill="1" applyBorder="1" applyAlignment="1">
      <alignment horizontal="center" vertical="center" wrapText="1" shrinkToFit="1"/>
    </xf>
    <xf numFmtId="164" fontId="67" fillId="3" borderId="16" xfId="1" applyNumberFormat="1" applyFont="1" applyFill="1" applyBorder="1" applyAlignment="1">
      <alignment horizontal="left" vertical="center" wrapText="1" shrinkToFit="1"/>
    </xf>
    <xf numFmtId="165" fontId="83" fillId="3" borderId="16" xfId="1" applyNumberFormat="1" applyFont="1" applyFill="1" applyBorder="1" applyAlignment="1">
      <alignment horizontal="right" vertical="center" wrapText="1" indent="1" shrinkToFit="1"/>
    </xf>
    <xf numFmtId="0" fontId="69" fillId="17" borderId="19" xfId="4" applyFont="1" applyFill="1" applyBorder="1" applyAlignment="1">
      <alignment vertical="center" shrinkToFit="1"/>
    </xf>
    <xf numFmtId="0" fontId="69" fillId="17" borderId="0" xfId="4" applyFont="1" applyFill="1" applyBorder="1" applyAlignment="1">
      <alignment vertical="center" shrinkToFit="1"/>
    </xf>
    <xf numFmtId="0" fontId="69" fillId="17" borderId="16" xfId="4" applyFont="1" applyFill="1" applyBorder="1" applyAlignment="1">
      <alignment vertical="center" shrinkToFit="1"/>
    </xf>
    <xf numFmtId="0" fontId="113" fillId="17" borderId="16" xfId="4" applyFont="1" applyFill="1" applyBorder="1" applyAlignment="1">
      <alignment vertical="center" shrinkToFit="1"/>
    </xf>
    <xf numFmtId="0" fontId="114" fillId="17" borderId="19" xfId="4" applyFont="1" applyFill="1" applyBorder="1" applyAlignment="1">
      <alignment vertical="center" shrinkToFit="1"/>
    </xf>
    <xf numFmtId="0" fontId="115" fillId="3" borderId="0" xfId="4" applyFont="1" applyFill="1" applyBorder="1" applyAlignment="1">
      <alignment horizontal="center" vertical="center" wrapText="1" shrinkToFit="1"/>
    </xf>
    <xf numFmtId="0" fontId="117" fillId="2" borderId="0" xfId="4" applyFont="1" applyFill="1" applyBorder="1" applyAlignment="1">
      <alignment vertical="center"/>
    </xf>
    <xf numFmtId="0" fontId="115" fillId="3" borderId="7" xfId="4" applyFont="1" applyFill="1" applyBorder="1" applyAlignment="1">
      <alignment horizontal="center" vertical="center" wrapText="1" shrinkToFit="1"/>
    </xf>
    <xf numFmtId="0" fontId="115" fillId="0" borderId="0" xfId="4" applyFont="1" applyFill="1" applyBorder="1" applyAlignment="1">
      <alignment horizontal="center" vertical="center" wrapText="1" shrinkToFit="1"/>
    </xf>
    <xf numFmtId="164" fontId="52" fillId="14" borderId="0" xfId="1" applyNumberFormat="1" applyFont="1" applyFill="1" applyBorder="1" applyAlignment="1">
      <alignment horizontal="left" vertical="center" wrapText="1" shrinkToFit="1"/>
    </xf>
    <xf numFmtId="166" fontId="52" fillId="14" borderId="0" xfId="1" applyNumberFormat="1" applyFont="1" applyFill="1" applyBorder="1" applyAlignment="1">
      <alignment horizontal="center" vertical="center" wrapText="1" shrinkToFit="1"/>
    </xf>
    <xf numFmtId="166" fontId="83" fillId="14" borderId="0" xfId="1" applyNumberFormat="1" applyFont="1" applyFill="1" applyBorder="1" applyAlignment="1">
      <alignment horizontal="center" vertical="center" wrapText="1" shrinkToFit="1"/>
    </xf>
    <xf numFmtId="167" fontId="52" fillId="14" borderId="0" xfId="2" applyNumberFormat="1" applyFont="1" applyFill="1" applyBorder="1" applyAlignment="1">
      <alignment horizontal="center" vertical="center" wrapText="1" shrinkToFit="1"/>
    </xf>
    <xf numFmtId="0" fontId="52" fillId="14" borderId="0" xfId="4" applyFont="1" applyFill="1" applyBorder="1" applyAlignment="1">
      <alignment vertical="center" wrapText="1"/>
    </xf>
    <xf numFmtId="165" fontId="52" fillId="14" borderId="0" xfId="1" applyNumberFormat="1" applyFont="1" applyFill="1" applyBorder="1" applyAlignment="1">
      <alignment horizontal="right" vertical="center" wrapText="1" indent="1"/>
    </xf>
    <xf numFmtId="167" fontId="52" fillId="14" borderId="0" xfId="2" applyNumberFormat="1" applyFont="1" applyFill="1" applyBorder="1" applyAlignment="1">
      <alignment horizontal="center" vertical="center" wrapText="1"/>
    </xf>
    <xf numFmtId="0" fontId="52" fillId="12" borderId="0" xfId="4" applyFont="1" applyFill="1" applyBorder="1" applyAlignment="1">
      <alignment vertical="center" wrapText="1"/>
    </xf>
    <xf numFmtId="165" fontId="52" fillId="12" borderId="0" xfId="1" applyNumberFormat="1" applyFont="1" applyFill="1" applyBorder="1" applyAlignment="1">
      <alignment horizontal="right" vertical="center" wrapText="1" indent="1"/>
    </xf>
    <xf numFmtId="167" fontId="52" fillId="12" borderId="0" xfId="2" applyNumberFormat="1" applyFont="1" applyFill="1" applyBorder="1" applyAlignment="1">
      <alignment horizontal="center" vertical="center" wrapText="1"/>
    </xf>
    <xf numFmtId="164" fontId="52" fillId="12" borderId="0" xfId="1" applyNumberFormat="1" applyFont="1" applyFill="1" applyBorder="1" applyAlignment="1">
      <alignment horizontal="left" vertical="center" wrapText="1" shrinkToFit="1"/>
    </xf>
    <xf numFmtId="166" fontId="52" fillId="12" borderId="0" xfId="1" applyNumberFormat="1" applyFont="1" applyFill="1" applyBorder="1" applyAlignment="1">
      <alignment horizontal="center" vertical="center" wrapText="1" shrinkToFit="1"/>
    </xf>
    <xf numFmtId="166" fontId="83" fillId="12" borderId="0" xfId="1" applyNumberFormat="1" applyFont="1" applyFill="1" applyBorder="1" applyAlignment="1">
      <alignment horizontal="center" vertical="center" wrapText="1" shrinkToFit="1"/>
    </xf>
    <xf numFmtId="167" fontId="52" fillId="12" borderId="0" xfId="2" applyNumberFormat="1" applyFont="1" applyFill="1" applyBorder="1" applyAlignment="1">
      <alignment horizontal="center" vertical="center" wrapText="1" shrinkToFit="1"/>
    </xf>
    <xf numFmtId="0" fontId="22" fillId="8" borderId="0" xfId="4" applyFont="1" applyFill="1" applyBorder="1" applyAlignment="1">
      <alignment vertical="center" shrinkToFit="1"/>
    </xf>
    <xf numFmtId="164" fontId="54" fillId="3" borderId="10" xfId="1" applyNumberFormat="1" applyFont="1" applyFill="1" applyBorder="1" applyAlignment="1">
      <alignment horizontal="left" vertical="center" wrapText="1" shrinkToFit="1"/>
    </xf>
    <xf numFmtId="0" fontId="55" fillId="0" borderId="10" xfId="4" applyFont="1" applyFill="1" applyBorder="1" applyAlignment="1">
      <alignment vertical="center" wrapText="1" shrinkToFit="1"/>
    </xf>
    <xf numFmtId="10" fontId="54" fillId="3" borderId="10" xfId="2" applyNumberFormat="1" applyFont="1" applyFill="1" applyBorder="1" applyAlignment="1">
      <alignment horizontal="center" vertical="center" wrapText="1" shrinkToFit="1"/>
    </xf>
    <xf numFmtId="0" fontId="64" fillId="2" borderId="10" xfId="4" applyFont="1" applyFill="1" applyBorder="1" applyAlignment="1">
      <alignment vertical="center"/>
    </xf>
    <xf numFmtId="164" fontId="54" fillId="3" borderId="10" xfId="1" applyFont="1" applyFill="1" applyBorder="1" applyAlignment="1">
      <alignment horizontal="center" vertical="center" wrapText="1" shrinkToFit="1"/>
    </xf>
    <xf numFmtId="167" fontId="54" fillId="3" borderId="10" xfId="2" applyNumberFormat="1" applyFont="1" applyFill="1" applyBorder="1" applyAlignment="1">
      <alignment horizontal="center" vertical="center" wrapText="1" shrinkToFit="1"/>
    </xf>
    <xf numFmtId="0" fontId="118" fillId="3" borderId="2" xfId="4" applyFont="1" applyFill="1" applyBorder="1" applyAlignment="1">
      <alignment horizontal="center" vertical="center" wrapText="1" shrinkToFit="1"/>
    </xf>
    <xf numFmtId="0" fontId="118" fillId="3" borderId="0" xfId="4" applyFont="1" applyFill="1" applyBorder="1" applyAlignment="1">
      <alignment horizontal="center" vertical="center" wrapText="1" shrinkToFit="1"/>
    </xf>
    <xf numFmtId="0" fontId="118" fillId="0" borderId="0" xfId="4" applyFont="1" applyFill="1" applyBorder="1" applyAlignment="1">
      <alignment horizontal="right" vertical="center" wrapText="1" shrinkToFit="1"/>
    </xf>
    <xf numFmtId="49" fontId="118" fillId="3" borderId="0" xfId="4" applyNumberFormat="1" applyFont="1" applyFill="1" applyBorder="1" applyAlignment="1">
      <alignment horizontal="center" vertical="center" wrapText="1" shrinkToFit="1"/>
    </xf>
    <xf numFmtId="0" fontId="118" fillId="3" borderId="0" xfId="4" applyFont="1" applyFill="1" applyBorder="1" applyAlignment="1">
      <alignment horizontal="right" vertical="center" wrapText="1" shrinkToFit="1"/>
    </xf>
    <xf numFmtId="164" fontId="54" fillId="9" borderId="0" xfId="1" applyNumberFormat="1" applyFont="1" applyFill="1" applyBorder="1" applyAlignment="1">
      <alignment horizontal="left" vertical="center" wrapText="1" shrinkToFit="1"/>
    </xf>
    <xf numFmtId="10" fontId="54" fillId="9" borderId="0" xfId="2" applyNumberFormat="1" applyFont="1" applyFill="1" applyBorder="1" applyAlignment="1">
      <alignment horizontal="center" vertical="center" wrapText="1" shrinkToFit="1"/>
    </xf>
    <xf numFmtId="164" fontId="54" fillId="9" borderId="0" xfId="1" applyFont="1" applyFill="1" applyBorder="1" applyAlignment="1">
      <alignment horizontal="center" vertical="center" wrapText="1" shrinkToFit="1"/>
    </xf>
    <xf numFmtId="167" fontId="54" fillId="9" borderId="0" xfId="2" applyNumberFormat="1" applyFont="1" applyFill="1" applyBorder="1" applyAlignment="1">
      <alignment horizontal="center" vertical="center" wrapText="1" shrinkToFit="1"/>
    </xf>
    <xf numFmtId="0" fontId="46" fillId="3" borderId="2" xfId="4" applyFont="1" applyFill="1" applyBorder="1" applyAlignment="1">
      <alignment horizontal="center" vertical="center" wrapText="1" shrinkToFit="1"/>
    </xf>
    <xf numFmtId="0" fontId="46" fillId="2" borderId="0" xfId="4" applyFont="1" applyFill="1" applyBorder="1" applyAlignment="1">
      <alignment horizontal="center" vertical="center" wrapText="1" shrinkToFit="1"/>
    </xf>
    <xf numFmtId="0" fontId="37" fillId="3" borderId="0" xfId="0" applyFont="1" applyFill="1" applyAlignment="1">
      <alignment vertical="center"/>
    </xf>
    <xf numFmtId="0" fontId="37" fillId="3" borderId="0" xfId="0" applyFont="1" applyFill="1"/>
    <xf numFmtId="0" fontId="95" fillId="3" borderId="0" xfId="4" applyFont="1" applyFill="1" applyBorder="1" applyAlignment="1">
      <alignment horizontal="center" vertical="center" wrapText="1" shrinkToFit="1"/>
    </xf>
    <xf numFmtId="0" fontId="47" fillId="0" borderId="0" xfId="0" applyFont="1" applyBorder="1" applyAlignment="1">
      <alignment horizontal="center" vertical="center"/>
    </xf>
    <xf numFmtId="0" fontId="47" fillId="0" borderId="10" xfId="0" applyFont="1" applyBorder="1" applyAlignment="1">
      <alignment horizontal="center" vertical="center"/>
    </xf>
    <xf numFmtId="0" fontId="22" fillId="8" borderId="0" xfId="0" applyFont="1" applyFill="1" applyBorder="1" applyAlignment="1">
      <alignment horizontal="center" vertical="center"/>
    </xf>
    <xf numFmtId="0" fontId="22" fillId="5" borderId="0" xfId="0" applyFont="1" applyFill="1" applyBorder="1" applyAlignment="1">
      <alignment horizontal="center" vertical="center" wrapText="1" shrinkToFit="1"/>
    </xf>
    <xf numFmtId="0" fontId="47" fillId="0" borderId="0" xfId="0" applyFont="1" applyFill="1" applyBorder="1" applyAlignment="1">
      <alignment horizontal="center" vertical="center"/>
    </xf>
    <xf numFmtId="0" fontId="37" fillId="0" borderId="0" xfId="0" applyFont="1" applyBorder="1" applyAlignment="1">
      <alignment horizontal="center" vertical="center"/>
    </xf>
    <xf numFmtId="0" fontId="22" fillId="8" borderId="0" xfId="4" applyFont="1" applyFill="1" applyBorder="1" applyAlignment="1">
      <alignment horizontal="center" vertical="center" shrinkToFit="1"/>
    </xf>
    <xf numFmtId="0" fontId="22" fillId="16" borderId="0" xfId="4" applyFont="1" applyFill="1" applyBorder="1" applyAlignment="1">
      <alignment horizontal="center" vertical="center" shrinkToFit="1"/>
    </xf>
    <xf numFmtId="0" fontId="22" fillId="11" borderId="0" xfId="4" applyFont="1" applyFill="1" applyBorder="1" applyAlignment="1">
      <alignment horizontal="center" vertical="center" shrinkToFit="1"/>
    </xf>
    <xf numFmtId="0" fontId="52" fillId="2" borderId="0" xfId="0" quotePrefix="1" applyNumberFormat="1" applyFont="1" applyFill="1" applyBorder="1" applyAlignment="1">
      <alignment horizontal="center" vertical="center" shrinkToFit="1"/>
    </xf>
    <xf numFmtId="0" fontId="52" fillId="2" borderId="1" xfId="0" quotePrefix="1" applyNumberFormat="1" applyFont="1" applyFill="1" applyBorder="1" applyAlignment="1">
      <alignment horizontal="center" vertical="center" shrinkToFit="1"/>
    </xf>
    <xf numFmtId="0" fontId="81" fillId="8" borderId="0" xfId="0" applyFont="1" applyFill="1" applyBorder="1" applyAlignment="1">
      <alignment horizontal="left" vertical="center"/>
    </xf>
    <xf numFmtId="0" fontId="81" fillId="5" borderId="0" xfId="0" applyFont="1" applyFill="1" applyBorder="1" applyAlignment="1">
      <alignment horizontal="center" vertical="center" wrapText="1" shrinkToFit="1"/>
    </xf>
    <xf numFmtId="0" fontId="82" fillId="0" borderId="0" xfId="0" applyFont="1" applyBorder="1" applyAlignment="1">
      <alignment horizontal="center" vertical="center" wrapText="1"/>
    </xf>
    <xf numFmtId="0" fontId="52" fillId="0" borderId="0" xfId="4" applyFont="1" applyFill="1" applyBorder="1" applyAlignment="1">
      <alignment horizontal="left" wrapText="1" shrinkToFit="1"/>
    </xf>
    <xf numFmtId="0" fontId="20" fillId="5"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0" fontId="34" fillId="0" borderId="2" xfId="0" applyFont="1" applyBorder="1" applyAlignment="1">
      <alignment horizontal="center" vertical="center" wrapText="1"/>
    </xf>
    <xf numFmtId="0" fontId="26" fillId="3" borderId="0" xfId="0" applyFont="1" applyFill="1" applyBorder="1" applyAlignment="1">
      <alignment horizontal="left" vertical="center" wrapText="1"/>
    </xf>
    <xf numFmtId="0" fontId="20" fillId="6" borderId="0" xfId="0" applyFont="1" applyFill="1" applyBorder="1" applyAlignment="1">
      <alignment horizontal="center" vertical="center" wrapText="1" shrinkToFit="1"/>
    </xf>
    <xf numFmtId="0" fontId="28" fillId="2" borderId="0" xfId="0" applyFont="1" applyFill="1" applyAlignment="1">
      <alignment horizontal="left" vertical="center" wrapText="1"/>
    </xf>
    <xf numFmtId="0" fontId="27" fillId="2" borderId="0" xfId="0" applyFont="1" applyFill="1" applyAlignment="1">
      <alignment horizontal="left" vertical="center" wrapText="1"/>
    </xf>
    <xf numFmtId="0" fontId="25" fillId="2" borderId="0" xfId="4" applyFont="1" applyFill="1" applyBorder="1" applyAlignment="1">
      <alignment horizontal="left" vertical="center" wrapText="1" shrinkToFit="1"/>
    </xf>
    <xf numFmtId="0" fontId="27" fillId="2" borderId="0" xfId="0" applyFont="1" applyFill="1" applyBorder="1" applyAlignment="1">
      <alignment horizontal="left" vertical="center" wrapText="1"/>
    </xf>
    <xf numFmtId="0" fontId="28" fillId="3" borderId="0" xfId="0" applyFont="1" applyFill="1" applyAlignment="1">
      <alignment horizontal="left" vertical="center" wrapText="1"/>
    </xf>
    <xf numFmtId="0" fontId="32" fillId="0" borderId="2" xfId="0" applyFont="1" applyBorder="1" applyAlignment="1">
      <alignment horizontal="center" vertical="center" wrapText="1"/>
    </xf>
    <xf numFmtId="0" fontId="20" fillId="8" borderId="0" xfId="0" applyFont="1" applyFill="1" applyBorder="1" applyAlignment="1">
      <alignment horizontal="center" vertical="center" wrapText="1" shrinkToFit="1"/>
    </xf>
    <xf numFmtId="0" fontId="71" fillId="0" borderId="0" xfId="0" applyFont="1" applyFill="1" applyAlignment="1">
      <alignment horizontal="left" wrapText="1"/>
    </xf>
    <xf numFmtId="0" fontId="20" fillId="11" borderId="0" xfId="0" applyFont="1" applyFill="1" applyBorder="1" applyAlignment="1">
      <alignment horizontal="center" vertical="center" wrapText="1" shrinkToFit="1"/>
    </xf>
    <xf numFmtId="0" fontId="71" fillId="0" borderId="0" xfId="10" applyFont="1" applyFill="1" applyBorder="1" applyAlignment="1">
      <alignment horizontal="left" vertical="center" wrapText="1"/>
    </xf>
    <xf numFmtId="0" fontId="20" fillId="16" borderId="0" xfId="0" applyFont="1" applyFill="1" applyBorder="1" applyAlignment="1">
      <alignment horizontal="center" vertical="center" wrapText="1" shrinkToFit="1"/>
    </xf>
    <xf numFmtId="0" fontId="71" fillId="2" borderId="0" xfId="10" applyFont="1" applyFill="1" applyBorder="1" applyAlignment="1">
      <alignment horizontal="left" vertical="center" wrapText="1"/>
    </xf>
    <xf numFmtId="0" fontId="74" fillId="2" borderId="0" xfId="4" applyFont="1" applyFill="1" applyBorder="1" applyAlignment="1">
      <alignment horizontal="left" vertical="center" wrapText="1"/>
    </xf>
    <xf numFmtId="171" fontId="32" fillId="2" borderId="2" xfId="4" applyNumberFormat="1" applyFont="1" applyFill="1" applyBorder="1" applyAlignment="1">
      <alignment horizontal="center" vertical="center" wrapText="1" shrinkToFit="1"/>
    </xf>
    <xf numFmtId="0" fontId="51" fillId="8" borderId="0" xfId="4" applyFont="1" applyFill="1" applyBorder="1" applyAlignment="1">
      <alignment horizontal="left" vertical="center" shrinkToFit="1"/>
    </xf>
    <xf numFmtId="0" fontId="22" fillId="8" borderId="0" xfId="4" applyFont="1" applyFill="1" applyBorder="1" applyAlignment="1">
      <alignment horizontal="left" vertical="center" shrinkToFit="1"/>
    </xf>
    <xf numFmtId="166" fontId="93" fillId="0" borderId="0" xfId="1" applyNumberFormat="1" applyFont="1" applyFill="1" applyBorder="1" applyAlignment="1">
      <alignment horizontal="center" vertical="center" wrapText="1" shrinkToFit="1"/>
    </xf>
    <xf numFmtId="166" fontId="83" fillId="3" borderId="11" xfId="1" applyNumberFormat="1" applyFont="1" applyFill="1" applyBorder="1" applyAlignment="1">
      <alignment horizontal="center" vertical="center" wrapText="1" shrinkToFit="1"/>
    </xf>
    <xf numFmtId="171" fontId="82" fillId="2" borderId="18" xfId="4" applyNumberFormat="1" applyFont="1" applyFill="1" applyBorder="1" applyAlignment="1">
      <alignment horizontal="center" vertical="center" wrapText="1" shrinkToFit="1"/>
    </xf>
    <xf numFmtId="166" fontId="52" fillId="12" borderId="0" xfId="1" applyNumberFormat="1" applyFont="1" applyFill="1" applyBorder="1" applyAlignment="1">
      <alignment horizontal="center" vertical="center" wrapText="1" shrinkToFit="1"/>
    </xf>
    <xf numFmtId="166" fontId="52" fillId="0" borderId="0" xfId="1" applyNumberFormat="1" applyFont="1" applyFill="1" applyBorder="1" applyAlignment="1">
      <alignment horizontal="center" vertical="center" wrapText="1" shrinkToFit="1"/>
    </xf>
    <xf numFmtId="171" fontId="111" fillId="2" borderId="18" xfId="4" applyNumberFormat="1" applyFont="1" applyFill="1" applyBorder="1" applyAlignment="1">
      <alignment horizontal="center" vertical="center" wrapText="1" shrinkToFit="1"/>
    </xf>
    <xf numFmtId="0" fontId="110" fillId="3" borderId="7" xfId="4" applyFont="1" applyFill="1" applyBorder="1" applyAlignment="1">
      <alignment horizontal="center" vertical="center" wrapText="1" shrinkToFit="1"/>
    </xf>
    <xf numFmtId="166" fontId="66" fillId="0" borderId="0" xfId="1" applyNumberFormat="1" applyFont="1" applyFill="1" applyBorder="1" applyAlignment="1">
      <alignment horizontal="center" vertical="center" wrapText="1" shrinkToFit="1"/>
    </xf>
    <xf numFmtId="0" fontId="96" fillId="11" borderId="11" xfId="4" applyFont="1" applyFill="1" applyBorder="1" applyAlignment="1">
      <alignment horizontal="left" vertical="center" shrinkToFit="1"/>
    </xf>
    <xf numFmtId="166" fontId="83" fillId="3" borderId="16" xfId="1" applyNumberFormat="1" applyFont="1" applyFill="1" applyBorder="1" applyAlignment="1">
      <alignment horizontal="center" vertical="center" wrapText="1" shrinkToFit="1"/>
    </xf>
    <xf numFmtId="166" fontId="52" fillId="14" borderId="0" xfId="1" applyNumberFormat="1" applyFont="1" applyFill="1" applyBorder="1" applyAlignment="1">
      <alignment horizontal="center" vertical="center" wrapText="1" shrinkToFit="1"/>
    </xf>
    <xf numFmtId="0" fontId="113" fillId="17" borderId="16" xfId="4" applyFont="1" applyFill="1" applyBorder="1" applyAlignment="1">
      <alignment horizontal="left" vertical="center" shrinkToFit="1"/>
    </xf>
    <xf numFmtId="0" fontId="115" fillId="3" borderId="7" xfId="4" applyFont="1" applyFill="1" applyBorder="1" applyAlignment="1">
      <alignment horizontal="center" vertical="center" wrapText="1" shrinkToFit="1"/>
    </xf>
    <xf numFmtId="43" fontId="68" fillId="2" borderId="0" xfId="4" applyNumberFormat="1" applyFont="1" applyFill="1" applyBorder="1" applyAlignment="1">
      <alignment vertical="center"/>
    </xf>
  </cellXfs>
  <cellStyles count="12">
    <cellStyle name="Comma 2" xfId="7" xr:uid="{00000000-0005-0000-0000-000000000000}"/>
    <cellStyle name="Comma_IV-trim  2002" xfId="5" xr:uid="{00000000-0005-0000-0000-000001000000}"/>
    <cellStyle name="Millares" xfId="1" builtinId="3"/>
    <cellStyle name="Normal" xfId="0" builtinId="0"/>
    <cellStyle name="Normal 2" xfId="4" xr:uid="{00000000-0005-0000-0000-000004000000}"/>
    <cellStyle name="Normal 3" xfId="6" xr:uid="{00000000-0005-0000-0000-000005000000}"/>
    <cellStyle name="Normal_IS Mexico y CA" xfId="9" xr:uid="{00000000-0005-0000-0000-000006000000}"/>
    <cellStyle name="Normal_IV-trim  2002" xfId="3" xr:uid="{00000000-0005-0000-0000-000007000000}"/>
    <cellStyle name="Normal_Sudamérica" xfId="10" xr:uid="{00000000-0005-0000-0000-000008000000}"/>
    <cellStyle name="Percent 2" xfId="8" xr:uid="{00000000-0005-0000-0000-000009000000}"/>
    <cellStyle name="Porcentaje" xfId="2" builtinId="5"/>
    <cellStyle name="Porcentaje 2" xfId="11" xr:uid="{00000000-0005-0000-0000-00000B000000}"/>
  </cellStyles>
  <dxfs count="0"/>
  <tableStyles count="0" defaultTableStyle="TableStyleMedium9" defaultPivotStyle="PivotStyleLight16"/>
  <colors>
    <mruColors>
      <color rgb="FF393943"/>
      <color rgb="FFBDEDEB"/>
      <color rgb="FF5FD3CE"/>
      <color rgb="FFF59597"/>
      <color rgb="FFCCE9CA"/>
      <color rgb="FFAFDCAC"/>
      <color rgb="FFC1E4BE"/>
      <color rgb="FFEB262C"/>
      <color rgb="FFE8E9EC"/>
      <color rgb="FF850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6</xdr:col>
      <xdr:colOff>244928</xdr:colOff>
      <xdr:row>26</xdr:row>
      <xdr:rowOff>81644</xdr:rowOff>
    </xdr:from>
    <xdr:to>
      <xdr:col>12</xdr:col>
      <xdr:colOff>62570</xdr:colOff>
      <xdr:row>35</xdr:row>
      <xdr:rowOff>27214</xdr:rowOff>
    </xdr:to>
    <xdr:pic>
      <xdr:nvPicPr>
        <xdr:cNvPr id="8" name="Imagen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6572249" y="6721930"/>
          <a:ext cx="5382964" cy="21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14"/>
  <sheetViews>
    <sheetView showGridLines="0" tabSelected="1" workbookViewId="0"/>
  </sheetViews>
  <sheetFormatPr baseColWidth="10" defaultColWidth="11.42578125" defaultRowHeight="12.75" x14ac:dyDescent="0.2"/>
  <cols>
    <col min="1" max="1" width="11.42578125" style="194"/>
    <col min="2" max="2" width="14.28515625" style="194" customWidth="1"/>
    <col min="3" max="3" width="21.85546875" style="194" bestFit="1" customWidth="1"/>
    <col min="4" max="5" width="12.42578125" style="194" customWidth="1"/>
    <col min="6" max="6" width="3" style="194" customWidth="1"/>
    <col min="7" max="8" width="12.42578125" style="194" customWidth="1"/>
    <col min="9" max="9" width="3" style="194" customWidth="1"/>
    <col min="10" max="11" width="12.42578125" style="194" customWidth="1"/>
    <col min="12" max="12" width="3" style="194" customWidth="1"/>
    <col min="13" max="14" width="12.42578125" style="194" customWidth="1"/>
    <col min="15" max="16384" width="11.42578125" style="194"/>
  </cols>
  <sheetData>
    <row r="2" spans="2:14" ht="24.95" customHeight="1" x14ac:dyDescent="0.2">
      <c r="B2" s="693" t="s">
        <v>227</v>
      </c>
      <c r="C2" s="693"/>
      <c r="D2" s="693"/>
      <c r="E2" s="693"/>
      <c r="F2" s="693"/>
      <c r="G2" s="693"/>
      <c r="H2" s="693"/>
      <c r="I2" s="693"/>
      <c r="J2" s="693"/>
      <c r="K2" s="693"/>
      <c r="L2" s="693"/>
      <c r="M2" s="693"/>
      <c r="N2" s="693"/>
    </row>
    <row r="3" spans="2:14" ht="18" customHeight="1" x14ac:dyDescent="0.2">
      <c r="B3" s="695" t="s">
        <v>62</v>
      </c>
      <c r="C3" s="695"/>
      <c r="D3" s="695"/>
      <c r="E3" s="695"/>
      <c r="F3" s="695"/>
      <c r="G3" s="695"/>
      <c r="H3" s="695"/>
      <c r="I3" s="695"/>
      <c r="J3" s="695"/>
      <c r="K3" s="695"/>
      <c r="L3" s="695"/>
      <c r="M3" s="695"/>
      <c r="N3" s="695"/>
    </row>
    <row r="4" spans="2:14" ht="21" customHeight="1" x14ac:dyDescent="0.25">
      <c r="B4" s="195"/>
      <c r="C4" s="195"/>
      <c r="D4" s="692" t="s">
        <v>55</v>
      </c>
      <c r="E4" s="692"/>
      <c r="G4" s="692" t="s">
        <v>56</v>
      </c>
      <c r="H4" s="692"/>
      <c r="J4" s="692" t="s">
        <v>57</v>
      </c>
      <c r="K4" s="692"/>
      <c r="M4" s="692" t="s">
        <v>138</v>
      </c>
      <c r="N4" s="692"/>
    </row>
    <row r="5" spans="2:14" ht="15.75" thickBot="1" x14ac:dyDescent="0.3">
      <c r="B5" s="412"/>
      <c r="C5" s="412"/>
      <c r="D5" s="413" t="s">
        <v>228</v>
      </c>
      <c r="E5" s="413" t="s">
        <v>229</v>
      </c>
      <c r="G5" s="413" t="s">
        <v>228</v>
      </c>
      <c r="H5" s="413" t="s">
        <v>229</v>
      </c>
      <c r="J5" s="413" t="s">
        <v>228</v>
      </c>
      <c r="K5" s="413" t="s">
        <v>229</v>
      </c>
      <c r="M5" s="413" t="s">
        <v>228</v>
      </c>
      <c r="N5" s="413" t="s">
        <v>229</v>
      </c>
    </row>
    <row r="6" spans="2:14" ht="12.75" customHeight="1" x14ac:dyDescent="0.2">
      <c r="B6" s="694" t="s">
        <v>207</v>
      </c>
      <c r="C6" s="480" t="s">
        <v>58</v>
      </c>
      <c r="D6" s="481">
        <v>0.19930876575322642</v>
      </c>
      <c r="E6" s="481">
        <v>0.17442404484742324</v>
      </c>
      <c r="F6" s="200"/>
      <c r="G6" s="481">
        <v>0.12018566619941851</v>
      </c>
      <c r="H6" s="481">
        <v>0.12807769353812515</v>
      </c>
      <c r="I6" s="200"/>
      <c r="J6" s="481">
        <v>5.5794364105497207E-2</v>
      </c>
      <c r="K6" s="481">
        <v>0.10381435521917859</v>
      </c>
      <c r="M6" s="481">
        <v>0.39511648026684276</v>
      </c>
      <c r="N6" s="481">
        <v>0.16371542623828694</v>
      </c>
    </row>
    <row r="7" spans="2:14" x14ac:dyDescent="0.2">
      <c r="B7" s="694"/>
      <c r="C7" s="196" t="s">
        <v>74</v>
      </c>
      <c r="D7" s="409">
        <v>0.13921291815906134</v>
      </c>
      <c r="E7" s="409">
        <v>0.12744320342618543</v>
      </c>
      <c r="F7" s="410"/>
      <c r="G7" s="409">
        <v>8.6980486359632181E-2</v>
      </c>
      <c r="H7" s="409">
        <v>7.9809006021306805E-2</v>
      </c>
      <c r="I7" s="410"/>
      <c r="J7" s="409">
        <v>0.11585101943551224</v>
      </c>
      <c r="K7" s="409">
        <v>0.12456381711238929</v>
      </c>
      <c r="L7" s="402"/>
      <c r="M7" s="409"/>
      <c r="N7" s="197"/>
    </row>
    <row r="8" spans="2:14" x14ac:dyDescent="0.2">
      <c r="B8" s="694"/>
      <c r="C8" s="196" t="s">
        <v>11</v>
      </c>
      <c r="D8" s="409">
        <v>0.30308787773437706</v>
      </c>
      <c r="E8" s="409">
        <v>0.24729917033783533</v>
      </c>
      <c r="F8" s="410"/>
      <c r="G8" s="409">
        <v>0.18841775591868148</v>
      </c>
      <c r="H8" s="409">
        <v>0.22380189981316434</v>
      </c>
      <c r="I8" s="410"/>
      <c r="J8" s="409">
        <v>-8.9874865945330118E-2</v>
      </c>
      <c r="K8" s="409">
        <v>4.9888562599873287E-2</v>
      </c>
      <c r="L8" s="402"/>
      <c r="M8" s="409"/>
      <c r="N8" s="197"/>
    </row>
    <row r="9" spans="2:14" ht="13.5" thickBot="1" x14ac:dyDescent="0.25">
      <c r="B9" s="414"/>
      <c r="C9" s="411"/>
      <c r="D9" s="415"/>
      <c r="E9" s="415"/>
      <c r="F9" s="402"/>
      <c r="G9" s="415"/>
      <c r="H9" s="415"/>
      <c r="I9" s="402"/>
      <c r="J9" s="415"/>
      <c r="K9" s="415"/>
      <c r="L9" s="402"/>
      <c r="M9" s="403"/>
      <c r="N9" s="197"/>
    </row>
    <row r="10" spans="2:14" x14ac:dyDescent="0.2">
      <c r="B10" s="690" t="s">
        <v>206</v>
      </c>
      <c r="C10" s="480" t="s">
        <v>58</v>
      </c>
      <c r="D10" s="482">
        <v>0.16411954390189565</v>
      </c>
      <c r="E10" s="482">
        <v>0.14051496486192327</v>
      </c>
      <c r="F10" s="483"/>
      <c r="G10" s="482">
        <v>8.6240889608521165E-2</v>
      </c>
      <c r="H10" s="482">
        <v>9.8562800937766148E-2</v>
      </c>
      <c r="I10" s="483"/>
      <c r="J10" s="482">
        <v>1.7771954449975036E-2</v>
      </c>
      <c r="K10" s="482">
        <v>7.3019775931379982E-2</v>
      </c>
      <c r="L10" s="483"/>
      <c r="M10" s="404"/>
      <c r="N10" s="198"/>
    </row>
    <row r="11" spans="2:14" x14ac:dyDescent="0.2">
      <c r="B11" s="690"/>
      <c r="C11" s="196" t="s">
        <v>74</v>
      </c>
      <c r="D11" s="403">
        <v>0.14220035727418656</v>
      </c>
      <c r="E11" s="403">
        <v>0.12911353093196976</v>
      </c>
      <c r="F11" s="483"/>
      <c r="G11" s="403">
        <v>8.9719539842916696E-2</v>
      </c>
      <c r="H11" s="403">
        <v>8.1329397019539673E-2</v>
      </c>
      <c r="I11" s="483"/>
      <c r="J11" s="403">
        <v>0.11825854673641523</v>
      </c>
      <c r="K11" s="403">
        <v>0.12623176001004155</v>
      </c>
      <c r="L11" s="483"/>
      <c r="M11" s="405"/>
      <c r="N11" s="199"/>
    </row>
    <row r="12" spans="2:14" ht="13.5" thickBot="1" x14ac:dyDescent="0.25">
      <c r="B12" s="691"/>
      <c r="C12" s="484" t="s">
        <v>11</v>
      </c>
      <c r="D12" s="485">
        <v>0.19972166247855982</v>
      </c>
      <c r="E12" s="485">
        <v>0.15719782967929219</v>
      </c>
      <c r="F12" s="486"/>
      <c r="G12" s="485">
        <v>8.005325134337804E-2</v>
      </c>
      <c r="H12" s="485">
        <v>0.13055953565920642</v>
      </c>
      <c r="I12" s="486"/>
      <c r="J12" s="485">
        <v>-0.19998770314017733</v>
      </c>
      <c r="K12" s="485">
        <v>-5.3694402004590081E-2</v>
      </c>
      <c r="L12" s="486"/>
      <c r="M12" s="485"/>
      <c r="N12" s="487"/>
    </row>
    <row r="13" spans="2:14" x14ac:dyDescent="0.2">
      <c r="B13" s="200"/>
      <c r="C13" s="200"/>
      <c r="D13" s="200"/>
      <c r="I13" s="200"/>
      <c r="J13" s="200"/>
      <c r="M13" s="200"/>
      <c r="N13" s="200"/>
    </row>
    <row r="14" spans="2:14" ht="12.75" customHeight="1" x14ac:dyDescent="0.2">
      <c r="C14" s="201" t="s">
        <v>59</v>
      </c>
      <c r="G14" s="323"/>
    </row>
  </sheetData>
  <mergeCells count="8">
    <mergeCell ref="B10:B12"/>
    <mergeCell ref="M4:N4"/>
    <mergeCell ref="B2:N2"/>
    <mergeCell ref="D4:E4"/>
    <mergeCell ref="G4:H4"/>
    <mergeCell ref="J4:K4"/>
    <mergeCell ref="B6:B8"/>
    <mergeCell ref="B3:N3"/>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0"/>
  <sheetViews>
    <sheetView showGridLines="0" workbookViewId="0">
      <selection sqref="A1:O1"/>
    </sheetView>
  </sheetViews>
  <sheetFormatPr baseColWidth="10" defaultColWidth="9.85546875" defaultRowHeight="11.1" customHeight="1" x14ac:dyDescent="0.2"/>
  <cols>
    <col min="1" max="1" width="32.42578125" style="254" customWidth="1"/>
    <col min="2" max="2" width="1.7109375" style="256" customWidth="1"/>
    <col min="3" max="3" width="11.28515625" style="255" customWidth="1"/>
    <col min="4" max="4" width="13.140625" style="255" customWidth="1"/>
    <col min="5" max="6" width="11.85546875" style="255" customWidth="1"/>
    <col min="7" max="7" width="11.28515625" style="255" customWidth="1"/>
    <col min="8" max="8" width="6.140625" style="255" customWidth="1"/>
    <col min="9" max="9" width="11.140625" style="255" customWidth="1"/>
    <col min="10" max="11" width="11.28515625" style="255" customWidth="1"/>
    <col min="12" max="13" width="11.28515625" style="256" customWidth="1"/>
    <col min="14" max="14" width="4.140625" style="256" customWidth="1"/>
    <col min="15" max="15" width="11.28515625" style="256" customWidth="1"/>
    <col min="16" max="17" width="13.5703125" style="248" customWidth="1"/>
    <col min="18" max="18" width="9.85546875" style="248"/>
    <col min="19" max="19" width="11.28515625" style="248" bestFit="1" customWidth="1"/>
    <col min="20" max="16384" width="9.85546875" style="248"/>
  </cols>
  <sheetData>
    <row r="1" spans="1:28" ht="15" customHeight="1" x14ac:dyDescent="0.2">
      <c r="A1" s="702" t="s">
        <v>91</v>
      </c>
      <c r="B1" s="702"/>
      <c r="C1" s="702"/>
      <c r="D1" s="702"/>
      <c r="E1" s="702"/>
      <c r="F1" s="702"/>
      <c r="G1" s="702"/>
      <c r="H1" s="702"/>
      <c r="I1" s="702"/>
      <c r="J1" s="702"/>
      <c r="K1" s="702"/>
      <c r="L1" s="702"/>
      <c r="M1" s="702"/>
      <c r="N1" s="702"/>
      <c r="O1" s="702"/>
      <c r="P1" s="247"/>
      <c r="Q1" s="247"/>
      <c r="R1" s="247"/>
      <c r="S1" s="247"/>
    </row>
    <row r="2" spans="1:28" ht="15" customHeight="1" x14ac:dyDescent="0.2">
      <c r="A2" s="702" t="s">
        <v>169</v>
      </c>
      <c r="B2" s="702"/>
      <c r="C2" s="702"/>
      <c r="D2" s="702"/>
      <c r="E2" s="702"/>
      <c r="F2" s="702"/>
      <c r="G2" s="702"/>
      <c r="H2" s="702"/>
      <c r="I2" s="702"/>
      <c r="J2" s="702"/>
      <c r="K2" s="702"/>
      <c r="L2" s="702"/>
      <c r="M2" s="702"/>
      <c r="N2" s="702"/>
      <c r="O2" s="702"/>
      <c r="P2" s="249"/>
      <c r="Q2" s="249"/>
      <c r="R2" s="249"/>
      <c r="S2" s="249"/>
    </row>
    <row r="3" spans="1:28" ht="10.5" customHeight="1" x14ac:dyDescent="0.2">
      <c r="A3" s="250"/>
      <c r="B3" s="251"/>
      <c r="C3" s="252"/>
      <c r="D3" s="252"/>
      <c r="E3" s="252"/>
      <c r="F3" s="252"/>
      <c r="G3" s="252"/>
      <c r="H3" s="252"/>
      <c r="I3" s="252"/>
      <c r="J3" s="252"/>
      <c r="K3" s="252"/>
      <c r="L3" s="253"/>
      <c r="M3" s="253"/>
      <c r="N3" s="253"/>
      <c r="O3" s="253"/>
    </row>
    <row r="4" spans="1:28" ht="23.25" customHeight="1" thickBot="1" x14ac:dyDescent="0.25">
      <c r="A4" s="737" t="s">
        <v>126</v>
      </c>
      <c r="B4" s="737"/>
      <c r="C4" s="737"/>
      <c r="D4" s="737"/>
      <c r="E4" s="737"/>
      <c r="F4" s="737"/>
      <c r="G4" s="737"/>
      <c r="H4" s="737"/>
      <c r="I4" s="737"/>
      <c r="J4" s="737"/>
      <c r="K4" s="737"/>
      <c r="L4" s="737"/>
      <c r="M4" s="737"/>
      <c r="N4" s="737"/>
      <c r="O4" s="737"/>
    </row>
    <row r="5" spans="1:28" ht="18" customHeight="1" x14ac:dyDescent="0.2">
      <c r="A5" s="378"/>
      <c r="B5" s="379"/>
      <c r="C5" s="728" t="s">
        <v>229</v>
      </c>
      <c r="D5" s="728"/>
      <c r="E5" s="728"/>
      <c r="F5" s="728"/>
      <c r="G5" s="728"/>
      <c r="H5" s="379"/>
      <c r="I5" s="728" t="s">
        <v>220</v>
      </c>
      <c r="J5" s="728"/>
      <c r="K5" s="728"/>
      <c r="L5" s="728"/>
      <c r="M5" s="728"/>
      <c r="N5" s="627"/>
      <c r="O5" s="380" t="s">
        <v>71</v>
      </c>
    </row>
    <row r="6" spans="1:28" ht="18" customHeight="1" x14ac:dyDescent="0.2">
      <c r="A6" s="381"/>
      <c r="B6" s="348"/>
      <c r="C6" s="651" t="s">
        <v>63</v>
      </c>
      <c r="D6" s="651" t="s">
        <v>243</v>
      </c>
      <c r="E6" s="651" t="s">
        <v>244</v>
      </c>
      <c r="F6" s="651" t="s">
        <v>64</v>
      </c>
      <c r="G6" s="651" t="s">
        <v>65</v>
      </c>
      <c r="H6" s="379"/>
      <c r="I6" s="651" t="s">
        <v>63</v>
      </c>
      <c r="J6" s="651" t="s">
        <v>243</v>
      </c>
      <c r="K6" s="651" t="s">
        <v>244</v>
      </c>
      <c r="L6" s="651" t="s">
        <v>64</v>
      </c>
      <c r="M6" s="651" t="s">
        <v>65</v>
      </c>
      <c r="N6" s="652"/>
      <c r="O6" s="653" t="s">
        <v>76</v>
      </c>
      <c r="P6" s="257"/>
      <c r="Q6" s="257"/>
      <c r="R6" s="257"/>
      <c r="S6" s="304"/>
      <c r="AA6" s="257"/>
      <c r="AB6" s="304"/>
    </row>
    <row r="7" spans="1:28" ht="18" customHeight="1" x14ac:dyDescent="0.2">
      <c r="A7" s="390" t="s">
        <v>202</v>
      </c>
      <c r="B7" s="348"/>
      <c r="C7" s="452">
        <v>668.71437483023726</v>
      </c>
      <c r="D7" s="452">
        <v>52.609817675050991</v>
      </c>
      <c r="E7" s="452">
        <v>149.38597282294802</v>
      </c>
      <c r="F7" s="452">
        <v>67.561188701555636</v>
      </c>
      <c r="G7" s="384">
        <v>938.27135402979184</v>
      </c>
      <c r="H7" s="379"/>
      <c r="I7" s="452">
        <v>644.90403182465411</v>
      </c>
      <c r="J7" s="452">
        <v>41.327989807948001</v>
      </c>
      <c r="K7" s="452">
        <v>141.799546885941</v>
      </c>
      <c r="L7" s="452">
        <v>60.347659326516002</v>
      </c>
      <c r="M7" s="384">
        <v>888.37922784505918</v>
      </c>
      <c r="N7" s="382"/>
      <c r="O7" s="385">
        <v>5.6160842825823343E-2</v>
      </c>
      <c r="P7" s="621"/>
      <c r="Q7" s="257"/>
      <c r="R7" s="257"/>
      <c r="S7" s="304"/>
      <c r="AA7" s="257"/>
      <c r="AB7" s="304"/>
    </row>
    <row r="8" spans="1:28" ht="18" customHeight="1" x14ac:dyDescent="0.2">
      <c r="A8" s="390" t="s">
        <v>199</v>
      </c>
      <c r="B8" s="348"/>
      <c r="C8" s="478">
        <v>64.477822502880727</v>
      </c>
      <c r="D8" s="478">
        <v>2.2631538507919604</v>
      </c>
      <c r="E8" s="478" t="s">
        <v>226</v>
      </c>
      <c r="F8" s="478">
        <v>4.285614969745108</v>
      </c>
      <c r="G8" s="384">
        <v>71.026591323417804</v>
      </c>
      <c r="H8" s="379"/>
      <c r="I8" s="463">
        <v>58.246612598666893</v>
      </c>
      <c r="J8" s="463">
        <v>1.9244823889629974</v>
      </c>
      <c r="K8" s="463" t="s">
        <v>226</v>
      </c>
      <c r="L8" s="463">
        <v>3.1562848625215936</v>
      </c>
      <c r="M8" s="384">
        <v>63.327379850151488</v>
      </c>
      <c r="N8" s="382"/>
      <c r="O8" s="385">
        <v>0.12157792555896973</v>
      </c>
      <c r="Q8" s="257"/>
      <c r="R8" s="257"/>
      <c r="S8" s="304"/>
      <c r="AA8" s="261"/>
      <c r="AB8" s="262"/>
    </row>
    <row r="9" spans="1:28" ht="18" customHeight="1" x14ac:dyDescent="0.2">
      <c r="A9" s="390" t="s">
        <v>225</v>
      </c>
      <c r="B9" s="348"/>
      <c r="C9" s="463">
        <v>61.013358914986668</v>
      </c>
      <c r="D9" s="463">
        <v>3.81456269559283</v>
      </c>
      <c r="E9" s="463">
        <v>0.410125132001673</v>
      </c>
      <c r="F9" s="463">
        <v>10.208175527683835</v>
      </c>
      <c r="G9" s="384">
        <v>75.446222270264997</v>
      </c>
      <c r="H9" s="379"/>
      <c r="I9" s="463">
        <v>54.521953037616989</v>
      </c>
      <c r="J9" s="463">
        <v>3.1003992555560016</v>
      </c>
      <c r="K9" s="463">
        <v>0.23641443430000003</v>
      </c>
      <c r="L9" s="463">
        <v>7.5386815475769975</v>
      </c>
      <c r="M9" s="384">
        <v>65.397448275049982</v>
      </c>
      <c r="N9" s="382"/>
      <c r="O9" s="385">
        <v>0.15365697378514942</v>
      </c>
      <c r="P9" s="621"/>
      <c r="Q9" s="257"/>
      <c r="R9" s="261"/>
      <c r="S9" s="470"/>
      <c r="AA9" s="261"/>
      <c r="AB9" s="262"/>
    </row>
    <row r="10" spans="1:28" ht="18" customHeight="1" x14ac:dyDescent="0.2">
      <c r="A10" s="655" t="s">
        <v>214</v>
      </c>
      <c r="B10" s="348"/>
      <c r="C10" s="656">
        <v>794.2055562481047</v>
      </c>
      <c r="D10" s="656">
        <v>58.687534221435783</v>
      </c>
      <c r="E10" s="656">
        <v>149.79609795494969</v>
      </c>
      <c r="F10" s="656">
        <v>82.054979198984583</v>
      </c>
      <c r="G10" s="657">
        <v>1084.7441676234748</v>
      </c>
      <c r="H10" s="379"/>
      <c r="I10" s="656">
        <v>757.67259746093805</v>
      </c>
      <c r="J10" s="656">
        <v>46.352871452466999</v>
      </c>
      <c r="K10" s="656">
        <v>142.035961320241</v>
      </c>
      <c r="L10" s="656">
        <v>71.042625736614596</v>
      </c>
      <c r="M10" s="657">
        <v>1017.1040559702606</v>
      </c>
      <c r="N10" s="382"/>
      <c r="O10" s="658">
        <v>6.6502646662528031E-2</v>
      </c>
      <c r="P10" s="621"/>
      <c r="Q10" s="257"/>
      <c r="R10" s="261"/>
      <c r="S10" s="470"/>
      <c r="AA10" s="261"/>
      <c r="AB10" s="262"/>
    </row>
    <row r="11" spans="1:28" ht="18" customHeight="1" x14ac:dyDescent="0.2">
      <c r="A11" s="390" t="s">
        <v>157</v>
      </c>
      <c r="B11" s="386"/>
      <c r="C11" s="452">
        <v>126.75647000963599</v>
      </c>
      <c r="D11" s="452">
        <v>16.129608669886004</v>
      </c>
      <c r="E11" s="452">
        <v>5.925444498377999</v>
      </c>
      <c r="F11" s="452">
        <v>15.01888494589098</v>
      </c>
      <c r="G11" s="384">
        <v>163.83040812379099</v>
      </c>
      <c r="H11" s="379"/>
      <c r="I11" s="452">
        <v>107.86349460546313</v>
      </c>
      <c r="J11" s="452">
        <v>10.432089442826001</v>
      </c>
      <c r="K11" s="452">
        <v>7.4175052435199982</v>
      </c>
      <c r="L11" s="452">
        <v>8.7372964710579915</v>
      </c>
      <c r="M11" s="384">
        <v>134.45038576286711</v>
      </c>
      <c r="N11" s="382"/>
      <c r="O11" s="385">
        <v>0.21851943521190043</v>
      </c>
      <c r="P11" s="621"/>
      <c r="Q11" s="257"/>
      <c r="R11" s="261"/>
      <c r="S11" s="470"/>
      <c r="AA11" s="261"/>
      <c r="AB11" s="262"/>
    </row>
    <row r="12" spans="1:28" ht="18" customHeight="1" x14ac:dyDescent="0.2">
      <c r="A12" s="390" t="s">
        <v>215</v>
      </c>
      <c r="B12" s="386"/>
      <c r="C12" s="452">
        <v>400.50008271500008</v>
      </c>
      <c r="D12" s="452">
        <v>31.60169011599999</v>
      </c>
      <c r="E12" s="452">
        <v>5.8443390639999953</v>
      </c>
      <c r="F12" s="452">
        <v>43.614301948999795</v>
      </c>
      <c r="G12" s="384">
        <v>481.56041384399987</v>
      </c>
      <c r="H12" s="379"/>
      <c r="I12" s="452">
        <v>358.15039157537734</v>
      </c>
      <c r="J12" s="452">
        <v>19.818064856999996</v>
      </c>
      <c r="K12" s="452">
        <v>3.7149140029999996</v>
      </c>
      <c r="L12" s="452">
        <v>26.604650677999999</v>
      </c>
      <c r="M12" s="384">
        <v>408.28802111337734</v>
      </c>
      <c r="N12" s="382"/>
      <c r="O12" s="385">
        <v>0.17946250916402851</v>
      </c>
      <c r="P12" s="621"/>
      <c r="Q12" s="257"/>
      <c r="R12" s="261"/>
      <c r="S12" s="470"/>
      <c r="AA12" s="261"/>
      <c r="AB12" s="262"/>
    </row>
    <row r="13" spans="1:28" ht="18" customHeight="1" x14ac:dyDescent="0.2">
      <c r="A13" s="390" t="s">
        <v>197</v>
      </c>
      <c r="B13" s="386"/>
      <c r="C13" s="452">
        <v>66.003602229420451</v>
      </c>
      <c r="D13" s="452">
        <v>7.4271293367302054</v>
      </c>
      <c r="E13" s="452">
        <v>1.9624996210900001</v>
      </c>
      <c r="F13" s="452">
        <v>7.0425705203438955</v>
      </c>
      <c r="G13" s="384">
        <v>82.435801707584559</v>
      </c>
      <c r="H13" s="379"/>
      <c r="I13" s="452">
        <v>58.238327081319717</v>
      </c>
      <c r="J13" s="452">
        <v>5.1435799981749604</v>
      </c>
      <c r="K13" s="452">
        <v>2.9817334009400032</v>
      </c>
      <c r="L13" s="452">
        <v>6.2873293133250936</v>
      </c>
      <c r="M13" s="384">
        <v>72.650969793759771</v>
      </c>
      <c r="N13" s="382"/>
      <c r="O13" s="385">
        <v>0.13468274328067187</v>
      </c>
      <c r="P13" s="621"/>
      <c r="Q13" s="257"/>
      <c r="R13" s="257"/>
      <c r="S13" s="258"/>
    </row>
    <row r="14" spans="1:28" ht="18" customHeight="1" x14ac:dyDescent="0.2">
      <c r="A14" s="390" t="s">
        <v>201</v>
      </c>
      <c r="B14" s="386"/>
      <c r="C14" s="452">
        <v>18.068532037168154</v>
      </c>
      <c r="D14" s="452">
        <v>2.7829070774784572</v>
      </c>
      <c r="E14" s="458" t="s">
        <v>226</v>
      </c>
      <c r="F14" s="452">
        <v>0.68252288535339001</v>
      </c>
      <c r="G14" s="384">
        <v>21.533961999999999</v>
      </c>
      <c r="H14" s="379"/>
      <c r="I14" s="458">
        <v>17.000729966112132</v>
      </c>
      <c r="J14" s="458">
        <v>2.261521264802723</v>
      </c>
      <c r="K14" s="458">
        <v>0</v>
      </c>
      <c r="L14" s="458">
        <v>0.31514676908515099</v>
      </c>
      <c r="M14" s="384">
        <v>19.577398000000006</v>
      </c>
      <c r="N14" s="382"/>
      <c r="O14" s="385">
        <v>9.9939940946186745E-2</v>
      </c>
      <c r="P14" s="621"/>
      <c r="Q14" s="257"/>
      <c r="R14" s="257"/>
      <c r="S14" s="258"/>
    </row>
    <row r="15" spans="1:28" ht="18" customHeight="1" x14ac:dyDescent="0.2">
      <c r="A15" s="655" t="s">
        <v>11</v>
      </c>
      <c r="B15" s="348"/>
      <c r="C15" s="656">
        <v>611.32868699122469</v>
      </c>
      <c r="D15" s="656">
        <v>57.941335200094656</v>
      </c>
      <c r="E15" s="656">
        <v>13.732283183467995</v>
      </c>
      <c r="F15" s="656">
        <v>66.358280300588063</v>
      </c>
      <c r="G15" s="657">
        <v>749.36058567537532</v>
      </c>
      <c r="H15" s="379"/>
      <c r="I15" s="656">
        <v>541.25294322827233</v>
      </c>
      <c r="J15" s="656">
        <v>37.655255562803681</v>
      </c>
      <c r="K15" s="656">
        <v>14.114152647460001</v>
      </c>
      <c r="L15" s="656">
        <v>41.944423231468235</v>
      </c>
      <c r="M15" s="657">
        <v>634.96677467000416</v>
      </c>
      <c r="N15" s="382"/>
      <c r="O15" s="658">
        <v>0.18015716029365825</v>
      </c>
      <c r="P15" s="621"/>
      <c r="Q15" s="257"/>
      <c r="R15" s="257"/>
      <c r="S15" s="258"/>
    </row>
    <row r="16" spans="1:28" ht="18" customHeight="1" thickBot="1" x14ac:dyDescent="0.25">
      <c r="A16" s="641" t="s">
        <v>66</v>
      </c>
      <c r="B16" s="641"/>
      <c r="C16" s="642">
        <v>1405.5342432393295</v>
      </c>
      <c r="D16" s="642">
        <v>116.62886942153044</v>
      </c>
      <c r="E16" s="642">
        <v>163.52838113841767</v>
      </c>
      <c r="F16" s="642">
        <v>148.41325949957263</v>
      </c>
      <c r="G16" s="642">
        <v>1834.1047532988503</v>
      </c>
      <c r="H16" s="379"/>
      <c r="I16" s="642">
        <v>1298.9255406892103</v>
      </c>
      <c r="J16" s="642">
        <v>84.008127015270674</v>
      </c>
      <c r="K16" s="642">
        <v>156.150113967701</v>
      </c>
      <c r="L16" s="642">
        <v>112.98704896808283</v>
      </c>
      <c r="M16" s="642">
        <v>1652.0708306402648</v>
      </c>
      <c r="N16" s="382"/>
      <c r="O16" s="643">
        <v>0.11018530155153083</v>
      </c>
      <c r="P16" s="621"/>
      <c r="Q16" s="257"/>
      <c r="R16" s="257"/>
      <c r="S16" s="258"/>
    </row>
    <row r="17" spans="1:28" ht="9.9499999999999993" customHeight="1" x14ac:dyDescent="0.2">
      <c r="A17" s="259"/>
      <c r="B17" s="259"/>
      <c r="C17" s="260"/>
      <c r="D17" s="260"/>
      <c r="E17" s="260"/>
      <c r="F17" s="260"/>
      <c r="G17" s="260"/>
      <c r="H17" s="260"/>
      <c r="I17" s="260"/>
      <c r="J17" s="260"/>
      <c r="K17" s="260"/>
      <c r="L17" s="260"/>
      <c r="M17" s="260"/>
      <c r="N17" s="260"/>
      <c r="O17" s="260"/>
      <c r="P17" s="257"/>
      <c r="Q17" s="257"/>
      <c r="R17" s="257"/>
      <c r="S17" s="258"/>
    </row>
    <row r="18" spans="1:28" ht="15" customHeight="1" x14ac:dyDescent="0.2">
      <c r="A18" s="391" t="s">
        <v>151</v>
      </c>
      <c r="B18" s="259"/>
      <c r="C18" s="260"/>
      <c r="D18" s="260"/>
      <c r="E18" s="260"/>
      <c r="F18" s="260"/>
      <c r="G18" s="260"/>
      <c r="H18" s="260"/>
      <c r="I18" s="260"/>
      <c r="J18" s="260"/>
      <c r="K18" s="260"/>
      <c r="L18" s="260"/>
      <c r="M18" s="260"/>
      <c r="N18" s="260"/>
      <c r="O18" s="260"/>
      <c r="P18" s="257"/>
      <c r="Q18" s="257"/>
      <c r="R18" s="257"/>
      <c r="S18" s="258"/>
    </row>
    <row r="19" spans="1:28" ht="15" customHeight="1" x14ac:dyDescent="0.2">
      <c r="A19" s="391" t="s">
        <v>152</v>
      </c>
      <c r="B19" s="259"/>
      <c r="C19" s="260"/>
      <c r="D19" s="260"/>
      <c r="E19" s="260"/>
      <c r="F19" s="260"/>
      <c r="G19" s="260"/>
      <c r="H19" s="260"/>
      <c r="I19" s="260"/>
      <c r="J19" s="260"/>
      <c r="K19" s="260"/>
      <c r="L19" s="260"/>
      <c r="M19" s="260"/>
      <c r="N19" s="260"/>
      <c r="O19" s="260"/>
      <c r="P19" s="257"/>
      <c r="Q19" s="257"/>
      <c r="R19" s="257"/>
      <c r="S19" s="258"/>
    </row>
    <row r="20" spans="1:28" ht="17.25" customHeight="1" x14ac:dyDescent="0.2"/>
    <row r="21" spans="1:28" ht="23.25" customHeight="1" thickBot="1" x14ac:dyDescent="0.25">
      <c r="A21" s="649" t="s">
        <v>127</v>
      </c>
      <c r="B21" s="648"/>
      <c r="C21" s="648"/>
      <c r="D21" s="648"/>
      <c r="E21" s="648"/>
      <c r="F21" s="648"/>
      <c r="G21" s="648"/>
      <c r="H21" s="648"/>
      <c r="I21" s="648"/>
      <c r="J21" s="648"/>
      <c r="K21" s="648"/>
      <c r="L21" s="648"/>
      <c r="M21" s="648"/>
      <c r="N21" s="648"/>
      <c r="O21" s="648"/>
    </row>
    <row r="22" spans="1:28" ht="18" customHeight="1" x14ac:dyDescent="0.2">
      <c r="A22" s="378"/>
      <c r="B22" s="379"/>
      <c r="C22" s="728" t="s">
        <v>229</v>
      </c>
      <c r="D22" s="728"/>
      <c r="E22" s="728"/>
      <c r="F22" s="728"/>
      <c r="G22" s="728"/>
      <c r="H22" s="626"/>
      <c r="I22" s="728" t="s">
        <v>220</v>
      </c>
      <c r="J22" s="728"/>
      <c r="K22" s="728"/>
      <c r="L22" s="728"/>
      <c r="M22" s="728"/>
      <c r="N22" s="387"/>
      <c r="O22" s="628" t="s">
        <v>71</v>
      </c>
    </row>
    <row r="23" spans="1:28" ht="18" customHeight="1" x14ac:dyDescent="0.2">
      <c r="A23" s="381"/>
      <c r="B23" s="348"/>
      <c r="C23" s="651" t="s">
        <v>63</v>
      </c>
      <c r="D23" s="738" t="s">
        <v>128</v>
      </c>
      <c r="E23" s="738"/>
      <c r="F23" s="651" t="s">
        <v>64</v>
      </c>
      <c r="G23" s="651" t="s">
        <v>65</v>
      </c>
      <c r="H23" s="208"/>
      <c r="I23" s="651" t="s">
        <v>63</v>
      </c>
      <c r="J23" s="738" t="s">
        <v>129</v>
      </c>
      <c r="K23" s="738"/>
      <c r="L23" s="651" t="s">
        <v>64</v>
      </c>
      <c r="M23" s="651" t="s">
        <v>65</v>
      </c>
      <c r="N23" s="654"/>
      <c r="O23" s="653" t="s">
        <v>76</v>
      </c>
      <c r="P23" s="257"/>
      <c r="Q23" s="257"/>
      <c r="R23" s="257"/>
      <c r="S23" s="304"/>
      <c r="T23" s="305"/>
      <c r="AA23" s="257"/>
      <c r="AB23" s="304"/>
    </row>
    <row r="24" spans="1:28" ht="18" customHeight="1" x14ac:dyDescent="0.2">
      <c r="A24" s="390" t="s">
        <v>202</v>
      </c>
      <c r="B24" s="348"/>
      <c r="C24" s="452">
        <v>3760.1621930792589</v>
      </c>
      <c r="D24" s="730">
        <v>371.12350356967903</v>
      </c>
      <c r="E24" s="730"/>
      <c r="F24" s="453">
        <v>488.07295281548113</v>
      </c>
      <c r="G24" s="384">
        <v>4619.3586494644187</v>
      </c>
      <c r="H24" s="208"/>
      <c r="I24" s="453">
        <v>3485.7279833839725</v>
      </c>
      <c r="J24" s="730">
        <v>302.49259713012998</v>
      </c>
      <c r="K24" s="730"/>
      <c r="L24" s="453">
        <v>418.80632818929399</v>
      </c>
      <c r="M24" s="384">
        <v>4207.0269087033967</v>
      </c>
      <c r="N24" s="452"/>
      <c r="O24" s="385">
        <v>9.8010245645921534E-2</v>
      </c>
      <c r="P24" s="621"/>
      <c r="Q24" s="257"/>
      <c r="R24" s="257"/>
      <c r="S24" s="304"/>
      <c r="AA24" s="257"/>
      <c r="AB24" s="304"/>
    </row>
    <row r="25" spans="1:28" s="263" customFormat="1" ht="18" customHeight="1" x14ac:dyDescent="0.2">
      <c r="A25" s="390" t="s">
        <v>199</v>
      </c>
      <c r="B25" s="348"/>
      <c r="C25" s="478">
        <v>499.53944893507798</v>
      </c>
      <c r="D25" s="730">
        <v>22.737508999860001</v>
      </c>
      <c r="E25" s="730"/>
      <c r="F25" s="478">
        <v>42.907626660024988</v>
      </c>
      <c r="G25" s="384">
        <v>565.18458459496298</v>
      </c>
      <c r="H25" s="388"/>
      <c r="I25" s="463">
        <v>443.05604775414395</v>
      </c>
      <c r="J25" s="730">
        <v>19.950472998372</v>
      </c>
      <c r="K25" s="730"/>
      <c r="L25" s="463">
        <v>31.579963131334001</v>
      </c>
      <c r="M25" s="384">
        <v>494.58648388384995</v>
      </c>
      <c r="N25" s="452"/>
      <c r="O25" s="385">
        <v>0.14274167008513006</v>
      </c>
      <c r="Q25" s="261"/>
      <c r="R25" s="257"/>
      <c r="S25" s="304"/>
      <c r="AA25" s="257"/>
      <c r="AB25" s="262"/>
    </row>
    <row r="26" spans="1:28" s="263" customFormat="1" ht="18" customHeight="1" x14ac:dyDescent="0.2">
      <c r="A26" s="390" t="s">
        <v>225</v>
      </c>
      <c r="B26" s="348"/>
      <c r="C26" s="463">
        <v>450.847825260484</v>
      </c>
      <c r="D26" s="730">
        <v>24.995332004258</v>
      </c>
      <c r="E26" s="730"/>
      <c r="F26" s="463">
        <v>114.53700599379991</v>
      </c>
      <c r="G26" s="384">
        <v>590.38016325854187</v>
      </c>
      <c r="H26" s="388"/>
      <c r="I26" s="463">
        <v>377.4796587534081</v>
      </c>
      <c r="J26" s="730">
        <v>20.258921999127999</v>
      </c>
      <c r="K26" s="730"/>
      <c r="L26" s="463">
        <v>75.27952707572301</v>
      </c>
      <c r="M26" s="384">
        <v>473.01810782825913</v>
      </c>
      <c r="N26" s="463"/>
      <c r="O26" s="385">
        <v>0.2481132402501891</v>
      </c>
      <c r="P26" s="622"/>
      <c r="Q26" s="261"/>
      <c r="R26" s="261"/>
      <c r="S26" s="470"/>
      <c r="AA26" s="257"/>
      <c r="AB26" s="262"/>
    </row>
    <row r="27" spans="1:28" ht="18" customHeight="1" x14ac:dyDescent="0.2">
      <c r="A27" s="655" t="s">
        <v>214</v>
      </c>
      <c r="B27" s="348"/>
      <c r="C27" s="656">
        <v>4710.5494672748209</v>
      </c>
      <c r="D27" s="736">
        <v>418.85634457379706</v>
      </c>
      <c r="E27" s="736"/>
      <c r="F27" s="656">
        <v>645.51758546930603</v>
      </c>
      <c r="G27" s="657">
        <v>5774.9233973179244</v>
      </c>
      <c r="H27" s="208"/>
      <c r="I27" s="656">
        <v>4306.2636898915243</v>
      </c>
      <c r="J27" s="736">
        <v>342.70199212762998</v>
      </c>
      <c r="K27" s="736"/>
      <c r="L27" s="656">
        <v>525.66581839635103</v>
      </c>
      <c r="M27" s="657">
        <v>5174.6315004155049</v>
      </c>
      <c r="N27" s="452"/>
      <c r="O27" s="658">
        <v>0.11600669474806424</v>
      </c>
      <c r="P27" s="622"/>
      <c r="Q27" s="257"/>
      <c r="R27" s="261"/>
      <c r="S27" s="470"/>
      <c r="AA27" s="257"/>
      <c r="AB27" s="262"/>
    </row>
    <row r="28" spans="1:28" ht="18" customHeight="1" x14ac:dyDescent="0.2">
      <c r="A28" s="390" t="s">
        <v>157</v>
      </c>
      <c r="B28" s="386"/>
      <c r="C28" s="453">
        <v>894.46349153581605</v>
      </c>
      <c r="D28" s="730">
        <v>173.51513075357701</v>
      </c>
      <c r="E28" s="730"/>
      <c r="F28" s="453">
        <v>161.67828489914203</v>
      </c>
      <c r="G28" s="384">
        <v>1229.6569071885351</v>
      </c>
      <c r="H28" s="208"/>
      <c r="I28" s="453">
        <v>693.27312735579972</v>
      </c>
      <c r="J28" s="730">
        <v>113.797349013687</v>
      </c>
      <c r="K28" s="730"/>
      <c r="L28" s="453">
        <v>75.724922007618005</v>
      </c>
      <c r="M28" s="384">
        <v>882.79539837710479</v>
      </c>
      <c r="N28" s="452"/>
      <c r="O28" s="385">
        <v>0.39291268333419782</v>
      </c>
      <c r="P28" s="621"/>
      <c r="Q28" s="257"/>
      <c r="R28" s="261"/>
      <c r="S28" s="470"/>
      <c r="AA28" s="257"/>
      <c r="AB28" s="262"/>
    </row>
    <row r="29" spans="1:28" ht="18" customHeight="1" x14ac:dyDescent="0.2">
      <c r="A29" s="390" t="s">
        <v>215</v>
      </c>
      <c r="B29" s="386"/>
      <c r="C29" s="453">
        <v>2586.0757945926662</v>
      </c>
      <c r="D29" s="730">
        <v>275.84178261216653</v>
      </c>
      <c r="E29" s="730"/>
      <c r="F29" s="453">
        <v>430.0827011621671</v>
      </c>
      <c r="G29" s="384">
        <v>3292.0002783670002</v>
      </c>
      <c r="H29" s="208"/>
      <c r="I29" s="453">
        <v>2109.349400306</v>
      </c>
      <c r="J29" s="730">
        <v>167.78575178200001</v>
      </c>
      <c r="K29" s="730"/>
      <c r="L29" s="453">
        <v>271.59691656500001</v>
      </c>
      <c r="M29" s="384">
        <v>2548.7320686529997</v>
      </c>
      <c r="N29" s="452"/>
      <c r="O29" s="385">
        <v>0.29162273228147373</v>
      </c>
      <c r="P29" s="621"/>
      <c r="Q29" s="257"/>
      <c r="R29" s="261"/>
      <c r="S29" s="470"/>
      <c r="AA29" s="257"/>
      <c r="AB29" s="262"/>
    </row>
    <row r="30" spans="1:28" ht="18" customHeight="1" x14ac:dyDescent="0.2">
      <c r="A30" s="390" t="s">
        <v>197</v>
      </c>
      <c r="B30" s="386"/>
      <c r="C30" s="453">
        <v>340.23290899999995</v>
      </c>
      <c r="D30" s="730">
        <v>47.539144999999998</v>
      </c>
      <c r="E30" s="730"/>
      <c r="F30" s="453">
        <v>57.269465000000011</v>
      </c>
      <c r="G30" s="384">
        <v>445.04151899999999</v>
      </c>
      <c r="H30" s="208"/>
      <c r="I30" s="453">
        <v>266.69223063999999</v>
      </c>
      <c r="J30" s="730">
        <v>29.557247</v>
      </c>
      <c r="K30" s="730"/>
      <c r="L30" s="453">
        <v>43.856259000000001</v>
      </c>
      <c r="M30" s="384">
        <v>340.10573664000003</v>
      </c>
      <c r="N30" s="452"/>
      <c r="O30" s="385">
        <v>0.30853870151291773</v>
      </c>
      <c r="P30" s="621"/>
      <c r="Q30" s="257"/>
      <c r="R30" s="257"/>
      <c r="S30" s="304"/>
      <c r="AA30" s="257"/>
      <c r="AB30" s="258"/>
    </row>
    <row r="31" spans="1:28" ht="18" customHeight="1" x14ac:dyDescent="0.2">
      <c r="A31" s="390" t="s">
        <v>201</v>
      </c>
      <c r="B31" s="386"/>
      <c r="C31" s="458">
        <v>89.057593999999995</v>
      </c>
      <c r="D31" s="730">
        <v>10.741527999999999</v>
      </c>
      <c r="E31" s="730"/>
      <c r="F31" s="453">
        <v>6.1290200000000006</v>
      </c>
      <c r="G31" s="384">
        <v>105.92814199999999</v>
      </c>
      <c r="H31" s="208"/>
      <c r="I31" s="453">
        <v>77.153196999999992</v>
      </c>
      <c r="J31" s="730">
        <v>8.3309529999999992</v>
      </c>
      <c r="K31" s="730"/>
      <c r="L31" s="453">
        <v>3.2736890000000001</v>
      </c>
      <c r="M31" s="384">
        <v>88.75783899999999</v>
      </c>
      <c r="N31" s="452"/>
      <c r="O31" s="385">
        <v>0.19345111590650599</v>
      </c>
      <c r="P31" s="621"/>
      <c r="Q31" s="257"/>
      <c r="R31" s="257"/>
      <c r="S31" s="258"/>
    </row>
    <row r="32" spans="1:28" ht="18" customHeight="1" x14ac:dyDescent="0.2">
      <c r="A32" s="655" t="s">
        <v>11</v>
      </c>
      <c r="B32" s="348"/>
      <c r="C32" s="656">
        <v>3909.8297891284824</v>
      </c>
      <c r="D32" s="736">
        <v>507.63758636574357</v>
      </c>
      <c r="E32" s="736"/>
      <c r="F32" s="656">
        <v>655.15947106130909</v>
      </c>
      <c r="G32" s="657">
        <v>5072.6268465555349</v>
      </c>
      <c r="H32" s="207"/>
      <c r="I32" s="656">
        <v>3146.4679553018</v>
      </c>
      <c r="J32" s="736">
        <v>319.47130079568706</v>
      </c>
      <c r="K32" s="736"/>
      <c r="L32" s="656">
        <v>394.45178657261806</v>
      </c>
      <c r="M32" s="657">
        <v>3860.391042670105</v>
      </c>
      <c r="N32" s="452"/>
      <c r="O32" s="658">
        <v>0.31401891427220963</v>
      </c>
      <c r="P32" s="621"/>
      <c r="Q32" s="257"/>
      <c r="R32" s="257"/>
      <c r="S32" s="258"/>
    </row>
    <row r="33" spans="1:19" ht="18" customHeight="1" thickBot="1" x14ac:dyDescent="0.25">
      <c r="A33" s="641" t="s">
        <v>66</v>
      </c>
      <c r="B33" s="641"/>
      <c r="C33" s="642">
        <v>8620.3792564033029</v>
      </c>
      <c r="D33" s="735">
        <v>926.49393093954063</v>
      </c>
      <c r="E33" s="735"/>
      <c r="F33" s="642">
        <v>1300.6770565306151</v>
      </c>
      <c r="G33" s="642">
        <v>10847.550243873458</v>
      </c>
      <c r="H33" s="207"/>
      <c r="I33" s="642">
        <v>7452.7316451933239</v>
      </c>
      <c r="J33" s="735">
        <v>662.17329292331704</v>
      </c>
      <c r="K33" s="735"/>
      <c r="L33" s="642">
        <v>920.11760496896909</v>
      </c>
      <c r="M33" s="642">
        <v>9035.0225430856099</v>
      </c>
      <c r="N33" s="625"/>
      <c r="O33" s="643">
        <v>0.20061130917431447</v>
      </c>
      <c r="P33" s="621"/>
      <c r="Q33" s="257"/>
      <c r="R33" s="257"/>
      <c r="S33" s="258"/>
    </row>
    <row r="34" spans="1:19" ht="11.1" customHeight="1" x14ac:dyDescent="0.2">
      <c r="K34" s="733"/>
      <c r="L34" s="733"/>
    </row>
    <row r="35" spans="1:19" ht="24.95" customHeight="1" x14ac:dyDescent="0.2">
      <c r="A35" s="650" t="s">
        <v>69</v>
      </c>
      <c r="B35" s="646"/>
      <c r="C35" s="647"/>
      <c r="D35" s="646"/>
      <c r="E35" s="647"/>
      <c r="F35" s="264"/>
      <c r="G35" s="264"/>
      <c r="H35" s="264"/>
      <c r="I35" s="264"/>
      <c r="J35" s="264"/>
      <c r="K35" s="264"/>
      <c r="L35" s="264"/>
      <c r="M35" s="264"/>
      <c r="N35" s="264"/>
      <c r="O35" s="264"/>
    </row>
    <row r="36" spans="1:19" ht="18" customHeight="1" x14ac:dyDescent="0.25">
      <c r="A36" s="392" t="s">
        <v>70</v>
      </c>
      <c r="C36" s="640" t="s">
        <v>229</v>
      </c>
      <c r="D36" s="399" t="s">
        <v>220</v>
      </c>
      <c r="E36" s="640" t="s">
        <v>76</v>
      </c>
      <c r="M36" s="739"/>
    </row>
    <row r="37" spans="1:19" ht="18" customHeight="1" x14ac:dyDescent="0.2">
      <c r="A37" s="390" t="s">
        <v>202</v>
      </c>
      <c r="B37" s="265"/>
      <c r="C37" s="389">
        <v>51726.656637739994</v>
      </c>
      <c r="D37" s="389">
        <v>46248.022016480005</v>
      </c>
      <c r="E37" s="400">
        <v>0.1184620310747071</v>
      </c>
    </row>
    <row r="38" spans="1:19" ht="18" customHeight="1" x14ac:dyDescent="0.2">
      <c r="A38" s="390" t="s">
        <v>199</v>
      </c>
      <c r="B38" s="265"/>
      <c r="C38" s="389">
        <v>5846.7037679143768</v>
      </c>
      <c r="D38" s="389">
        <v>5005.6366297394552</v>
      </c>
      <c r="E38" s="400">
        <v>0.16802400980885812</v>
      </c>
    </row>
    <row r="39" spans="1:19" ht="18" customHeight="1" x14ac:dyDescent="0.2">
      <c r="A39" s="390" t="s">
        <v>225</v>
      </c>
      <c r="B39" s="265"/>
      <c r="C39" s="389">
        <v>5836.7093095451464</v>
      </c>
      <c r="D39" s="389">
        <v>4988.704181905955</v>
      </c>
      <c r="E39" s="400">
        <v>0.16998504956756277</v>
      </c>
    </row>
    <row r="40" spans="1:19" ht="18" customHeight="1" x14ac:dyDescent="0.2">
      <c r="A40" s="659" t="s">
        <v>214</v>
      </c>
      <c r="B40" s="265"/>
      <c r="C40" s="660">
        <v>63410.069715199519</v>
      </c>
      <c r="D40" s="660">
        <v>56242.362828125413</v>
      </c>
      <c r="E40" s="661">
        <v>0.1274432034261852</v>
      </c>
    </row>
    <row r="41" spans="1:19" ht="18" customHeight="1" x14ac:dyDescent="0.2">
      <c r="A41" s="390" t="s">
        <v>157</v>
      </c>
      <c r="B41" s="265"/>
      <c r="C41" s="389">
        <v>8860.1933781958523</v>
      </c>
      <c r="D41" s="389">
        <v>6402.9110895590329</v>
      </c>
      <c r="E41" s="400">
        <v>0.3837757942077018</v>
      </c>
    </row>
    <row r="42" spans="1:19" ht="18" customHeight="1" x14ac:dyDescent="0.2">
      <c r="A42" s="390" t="s">
        <v>150</v>
      </c>
      <c r="B42" s="265"/>
      <c r="C42" s="389">
        <v>29369.9150362488</v>
      </c>
      <c r="D42" s="389">
        <v>25171.515011985859</v>
      </c>
      <c r="E42" s="400">
        <v>0.1667917096870728</v>
      </c>
    </row>
    <row r="43" spans="1:19" ht="18" customHeight="1" x14ac:dyDescent="0.2">
      <c r="A43" s="390" t="s">
        <v>197</v>
      </c>
      <c r="B43" s="265"/>
      <c r="C43" s="389">
        <v>5149.528659105089</v>
      </c>
      <c r="D43" s="389">
        <v>3224.0903476508847</v>
      </c>
      <c r="E43" s="400">
        <v>0.59720358421627484</v>
      </c>
    </row>
    <row r="44" spans="1:19" ht="18" customHeight="1" x14ac:dyDescent="0.2">
      <c r="A44" s="390" t="s">
        <v>201</v>
      </c>
      <c r="B44" s="265"/>
      <c r="C44" s="389">
        <v>1845.0599756115384</v>
      </c>
      <c r="D44" s="389">
        <v>1459.5827499819188</v>
      </c>
      <c r="E44" s="400">
        <v>0.2641009738121356</v>
      </c>
    </row>
    <row r="45" spans="1:19" ht="18" customHeight="1" x14ac:dyDescent="0.2">
      <c r="A45" s="659" t="s">
        <v>11</v>
      </c>
      <c r="B45" s="265"/>
      <c r="C45" s="660">
        <v>45224.697049161281</v>
      </c>
      <c r="D45" s="660">
        <v>36258.099199177697</v>
      </c>
      <c r="E45" s="661">
        <v>0.24729917033783555</v>
      </c>
    </row>
    <row r="46" spans="1:19" ht="18" customHeight="1" thickBot="1" x14ac:dyDescent="0.25">
      <c r="A46" s="641" t="s">
        <v>66</v>
      </c>
      <c r="B46" s="644"/>
      <c r="C46" s="645">
        <v>108634.7667643608</v>
      </c>
      <c r="D46" s="645">
        <v>92500.462027303118</v>
      </c>
      <c r="E46" s="643">
        <v>0.17442404484742324</v>
      </c>
      <c r="G46" s="260"/>
    </row>
    <row r="47" spans="1:19" ht="9.9499999999999993" customHeight="1" x14ac:dyDescent="0.2">
      <c r="C47" s="379"/>
      <c r="D47" s="379"/>
      <c r="E47" s="379"/>
      <c r="F47" s="379"/>
    </row>
    <row r="48" spans="1:19" ht="15" customHeight="1" x14ac:dyDescent="0.2">
      <c r="A48" s="391" t="s">
        <v>216</v>
      </c>
      <c r="C48" s="379"/>
      <c r="D48" s="379"/>
      <c r="E48" s="379"/>
      <c r="F48" s="379"/>
    </row>
    <row r="49" spans="1:1" ht="15" customHeight="1" x14ac:dyDescent="0.2">
      <c r="A49" s="391" t="s">
        <v>239</v>
      </c>
    </row>
    <row r="50" spans="1:1" ht="11.1" customHeight="1" x14ac:dyDescent="0.2">
      <c r="A50" s="393"/>
    </row>
  </sheetData>
  <mergeCells count="30">
    <mergeCell ref="D26:E26"/>
    <mergeCell ref="J26:K26"/>
    <mergeCell ref="C22:G22"/>
    <mergeCell ref="I22:M22"/>
    <mergeCell ref="A1:O1"/>
    <mergeCell ref="A2:O2"/>
    <mergeCell ref="A4:O4"/>
    <mergeCell ref="C5:G5"/>
    <mergeCell ref="I5:M5"/>
    <mergeCell ref="D23:E23"/>
    <mergeCell ref="J23:K23"/>
    <mergeCell ref="D24:E24"/>
    <mergeCell ref="J24:K24"/>
    <mergeCell ref="D25:E25"/>
    <mergeCell ref="J25:K25"/>
    <mergeCell ref="D27:E27"/>
    <mergeCell ref="J27:K27"/>
    <mergeCell ref="D28:E28"/>
    <mergeCell ref="J28:K28"/>
    <mergeCell ref="D29:E29"/>
    <mergeCell ref="J29:K29"/>
    <mergeCell ref="D33:E33"/>
    <mergeCell ref="J33:K33"/>
    <mergeCell ref="K34:L34"/>
    <mergeCell ref="D30:E30"/>
    <mergeCell ref="J30:K30"/>
    <mergeCell ref="D31:E31"/>
    <mergeCell ref="J31:K31"/>
    <mergeCell ref="D32:E32"/>
    <mergeCell ref="J32:K32"/>
  </mergeCells>
  <pageMargins left="0.7" right="0.7" top="0.75" bottom="0.75"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L40"/>
  <sheetViews>
    <sheetView showGridLines="0" workbookViewId="0"/>
  </sheetViews>
  <sheetFormatPr baseColWidth="10" defaultColWidth="11.42578125" defaultRowHeight="12.75" x14ac:dyDescent="0.2"/>
  <cols>
    <col min="1" max="2" width="11.42578125" style="194"/>
    <col min="3" max="3" width="26.5703125" style="194" customWidth="1"/>
    <col min="4" max="7" width="11.42578125" style="194"/>
    <col min="8" max="8" width="4.28515625" style="194" customWidth="1"/>
    <col min="9" max="9" width="16.140625" style="194" customWidth="1"/>
    <col min="10" max="16384" width="11.42578125" style="194"/>
  </cols>
  <sheetData>
    <row r="1" spans="3:12" x14ac:dyDescent="0.2">
      <c r="K1" s="687"/>
      <c r="L1" s="687"/>
    </row>
    <row r="2" spans="3:12" x14ac:dyDescent="0.2">
      <c r="K2" s="688"/>
      <c r="L2" s="688"/>
    </row>
    <row r="3" spans="3:12" ht="24.95" customHeight="1" x14ac:dyDescent="0.2">
      <c r="C3" s="693" t="s">
        <v>171</v>
      </c>
      <c r="D3" s="693"/>
      <c r="E3" s="693"/>
      <c r="F3" s="693"/>
      <c r="G3" s="693"/>
      <c r="H3" s="693"/>
      <c r="I3" s="693"/>
      <c r="K3" s="454"/>
      <c r="L3" s="454"/>
    </row>
    <row r="4" spans="3:12" x14ac:dyDescent="0.2">
      <c r="C4" s="156"/>
      <c r="D4" s="152"/>
      <c r="E4" s="154"/>
      <c r="F4" s="154"/>
      <c r="G4" s="154"/>
      <c r="H4" s="154"/>
      <c r="I4" s="154"/>
      <c r="K4" s="200"/>
      <c r="L4" s="200"/>
    </row>
    <row r="5" spans="3:12" s="301" customFormat="1" ht="21" customHeight="1" x14ac:dyDescent="0.2">
      <c r="C5" s="157"/>
      <c r="D5" s="153"/>
      <c r="E5" s="696" t="s">
        <v>207</v>
      </c>
      <c r="F5" s="696"/>
      <c r="G5" s="696"/>
      <c r="H5" s="202"/>
      <c r="I5" s="488" t="s">
        <v>208</v>
      </c>
    </row>
    <row r="6" spans="3:12" x14ac:dyDescent="0.2">
      <c r="C6" s="203" t="s">
        <v>60</v>
      </c>
      <c r="D6" s="155"/>
      <c r="E6" s="685" t="s">
        <v>228</v>
      </c>
      <c r="F6" s="685" t="s">
        <v>219</v>
      </c>
      <c r="G6" s="685" t="s">
        <v>54</v>
      </c>
      <c r="H6" s="686"/>
      <c r="I6" s="685" t="s">
        <v>54</v>
      </c>
    </row>
    <row r="7" spans="3:12" ht="14.1" customHeight="1" x14ac:dyDescent="0.2">
      <c r="C7" s="494" t="s">
        <v>0</v>
      </c>
      <c r="D7" s="202"/>
      <c r="E7" s="495">
        <v>57310.599223786347</v>
      </c>
      <c r="F7" s="495">
        <v>47786.358993042464</v>
      </c>
      <c r="G7" s="496">
        <v>0.19930876575322642</v>
      </c>
      <c r="H7" s="406"/>
      <c r="I7" s="496">
        <v>0.16411954390189565</v>
      </c>
    </row>
    <row r="8" spans="3:12" ht="14.1" customHeight="1" x14ac:dyDescent="0.2">
      <c r="C8" s="204" t="s">
        <v>2</v>
      </c>
      <c r="D8" s="205"/>
      <c r="E8" s="206">
        <v>25271.381289243713</v>
      </c>
      <c r="F8" s="206">
        <v>22559.993447322715</v>
      </c>
      <c r="G8" s="407">
        <v>0.12018566619941851</v>
      </c>
      <c r="H8" s="408"/>
      <c r="I8" s="407">
        <v>8.6240889608521165E-2</v>
      </c>
    </row>
    <row r="9" spans="3:12" ht="14.1" customHeight="1" x14ac:dyDescent="0.2">
      <c r="C9" s="494" t="s">
        <v>61</v>
      </c>
      <c r="D9" s="205"/>
      <c r="E9" s="495">
        <v>7652.482268096298</v>
      </c>
      <c r="F9" s="495">
        <v>7248.0802401135434</v>
      </c>
      <c r="G9" s="496">
        <v>5.5794364105497207E-2</v>
      </c>
      <c r="H9" s="408"/>
      <c r="I9" s="496">
        <v>1.7771954449975036E-2</v>
      </c>
    </row>
    <row r="10" spans="3:12" ht="15.75" customHeight="1" thickBot="1" x14ac:dyDescent="0.25">
      <c r="C10" s="489" t="s">
        <v>209</v>
      </c>
      <c r="D10" s="490"/>
      <c r="E10" s="491">
        <v>10607.108274113332</v>
      </c>
      <c r="F10" s="491">
        <v>10006.982158909645</v>
      </c>
      <c r="G10" s="492">
        <v>5.9970738997407791E-2</v>
      </c>
      <c r="H10" s="493"/>
      <c r="I10" s="492">
        <v>2.4159687700539889E-2</v>
      </c>
    </row>
    <row r="13" spans="3:12" ht="24.95" customHeight="1" x14ac:dyDescent="0.2">
      <c r="C13" s="693" t="s">
        <v>164</v>
      </c>
      <c r="D13" s="693"/>
      <c r="E13" s="693"/>
      <c r="F13" s="693"/>
      <c r="G13" s="693"/>
      <c r="H13" s="693"/>
      <c r="I13" s="693"/>
    </row>
    <row r="14" spans="3:12" x14ac:dyDescent="0.2">
      <c r="C14" s="156"/>
      <c r="D14" s="152"/>
      <c r="E14" s="154"/>
      <c r="F14" s="154"/>
      <c r="G14" s="154"/>
      <c r="H14" s="154"/>
      <c r="I14" s="154"/>
    </row>
    <row r="15" spans="3:12" s="301" customFormat="1" ht="21" customHeight="1" x14ac:dyDescent="0.2">
      <c r="C15" s="157"/>
      <c r="D15" s="153"/>
      <c r="E15" s="696" t="s">
        <v>207</v>
      </c>
      <c r="F15" s="696"/>
      <c r="G15" s="696"/>
      <c r="H15" s="202"/>
      <c r="I15" s="488" t="s">
        <v>208</v>
      </c>
    </row>
    <row r="16" spans="3:12" x14ac:dyDescent="0.2">
      <c r="C16" s="203" t="s">
        <v>60</v>
      </c>
      <c r="D16" s="155"/>
      <c r="E16" s="685" t="s">
        <v>229</v>
      </c>
      <c r="F16" s="685" t="s">
        <v>220</v>
      </c>
      <c r="G16" s="685" t="s">
        <v>54</v>
      </c>
      <c r="H16" s="686"/>
      <c r="I16" s="685" t="s">
        <v>54</v>
      </c>
    </row>
    <row r="17" spans="3:9" ht="14.1" customHeight="1" x14ac:dyDescent="0.2">
      <c r="C17" s="494" t="s">
        <v>0</v>
      </c>
      <c r="D17" s="202"/>
      <c r="E17" s="495">
        <v>108634.7667643608</v>
      </c>
      <c r="F17" s="495">
        <v>92500.462027303103</v>
      </c>
      <c r="G17" s="496">
        <v>0.17442404484742324</v>
      </c>
      <c r="H17" s="406"/>
      <c r="I17" s="496">
        <v>0.14051496486192327</v>
      </c>
    </row>
    <row r="18" spans="3:9" ht="14.1" customHeight="1" x14ac:dyDescent="0.2">
      <c r="C18" s="204" t="s">
        <v>2</v>
      </c>
      <c r="D18" s="205"/>
      <c r="E18" s="206">
        <v>47933.244613335228</v>
      </c>
      <c r="F18" s="206">
        <v>42491.084512979294</v>
      </c>
      <c r="G18" s="407">
        <v>0.12807769353812515</v>
      </c>
      <c r="H18" s="408"/>
      <c r="I18" s="407">
        <v>9.8562800937766148E-2</v>
      </c>
    </row>
    <row r="19" spans="3:9" ht="14.1" customHeight="1" x14ac:dyDescent="0.2">
      <c r="C19" s="494" t="s">
        <v>61</v>
      </c>
      <c r="D19" s="205"/>
      <c r="E19" s="495">
        <v>14511.843411986492</v>
      </c>
      <c r="F19" s="495">
        <v>13146.996452229463</v>
      </c>
      <c r="G19" s="496">
        <v>0.10381435521917859</v>
      </c>
      <c r="H19" s="408"/>
      <c r="I19" s="496">
        <v>7.3019775931379982E-2</v>
      </c>
    </row>
    <row r="20" spans="3:9" s="301" customFormat="1" ht="16.5" customHeight="1" thickBot="1" x14ac:dyDescent="0.25">
      <c r="C20" s="489" t="s">
        <v>209</v>
      </c>
      <c r="D20" s="490"/>
      <c r="E20" s="491">
        <v>20461.32714149333</v>
      </c>
      <c r="F20" s="491">
        <v>18816.140745651854</v>
      </c>
      <c r="G20" s="492">
        <v>8.7434847457848353E-2</v>
      </c>
      <c r="H20" s="493"/>
      <c r="I20" s="492">
        <v>5.8763859553817355E-2</v>
      </c>
    </row>
    <row r="23" spans="3:9" ht="24.95" customHeight="1" x14ac:dyDescent="0.2">
      <c r="C23" s="693" t="s">
        <v>75</v>
      </c>
      <c r="D23" s="693"/>
      <c r="E23" s="693"/>
      <c r="F23" s="693"/>
      <c r="G23" s="693"/>
      <c r="H23" s="693"/>
      <c r="I23" s="693"/>
    </row>
    <row r="24" spans="3:9" x14ac:dyDescent="0.2">
      <c r="C24" s="156"/>
      <c r="D24" s="152"/>
      <c r="E24" s="154"/>
      <c r="F24" s="154"/>
      <c r="G24" s="154"/>
      <c r="H24" s="154"/>
      <c r="I24" s="154"/>
    </row>
    <row r="25" spans="3:9" s="301" customFormat="1" ht="21" customHeight="1" x14ac:dyDescent="0.2">
      <c r="C25" s="157"/>
      <c r="D25" s="153"/>
      <c r="E25" s="698" t="s">
        <v>207</v>
      </c>
      <c r="F25" s="698"/>
      <c r="G25" s="698"/>
      <c r="H25" s="202"/>
      <c r="I25" s="497" t="s">
        <v>208</v>
      </c>
    </row>
    <row r="26" spans="3:9" x14ac:dyDescent="0.2">
      <c r="C26" s="203" t="s">
        <v>60</v>
      </c>
      <c r="D26" s="155"/>
      <c r="E26" s="685" t="s">
        <v>228</v>
      </c>
      <c r="F26" s="685" t="s">
        <v>219</v>
      </c>
      <c r="G26" s="685" t="s">
        <v>54</v>
      </c>
      <c r="H26" s="686"/>
      <c r="I26" s="685" t="s">
        <v>54</v>
      </c>
    </row>
    <row r="27" spans="3:9" ht="14.1" customHeight="1" x14ac:dyDescent="0.2">
      <c r="C27" s="503" t="s">
        <v>0</v>
      </c>
      <c r="D27" s="202"/>
      <c r="E27" s="504">
        <v>34475.15242874845</v>
      </c>
      <c r="F27" s="504">
        <v>30262.255526788973</v>
      </c>
      <c r="G27" s="505">
        <v>0.13921291815906134</v>
      </c>
      <c r="H27" s="406"/>
      <c r="I27" s="505">
        <v>0.14220035727418656</v>
      </c>
    </row>
    <row r="28" spans="3:9" ht="14.1" customHeight="1" x14ac:dyDescent="0.2">
      <c r="C28" s="204" t="s">
        <v>2</v>
      </c>
      <c r="D28" s="205"/>
      <c r="E28" s="206">
        <v>16494.981724409659</v>
      </c>
      <c r="F28" s="206">
        <v>15175.048615318217</v>
      </c>
      <c r="G28" s="407">
        <v>8.6980486359632181E-2</v>
      </c>
      <c r="H28" s="408"/>
      <c r="I28" s="407">
        <v>8.9719539842916696E-2</v>
      </c>
    </row>
    <row r="29" spans="3:9" ht="14.1" customHeight="1" x14ac:dyDescent="0.2">
      <c r="C29" s="503" t="s">
        <v>61</v>
      </c>
      <c r="D29" s="205"/>
      <c r="E29" s="504">
        <v>5726.7482496170642</v>
      </c>
      <c r="F29" s="504">
        <v>5132.1799683564541</v>
      </c>
      <c r="G29" s="505">
        <v>0.11585101943551224</v>
      </c>
      <c r="H29" s="408"/>
      <c r="I29" s="505">
        <v>0.11825854673641523</v>
      </c>
    </row>
    <row r="30" spans="3:9" s="301" customFormat="1" ht="15.75" customHeight="1" thickBot="1" x14ac:dyDescent="0.25">
      <c r="C30" s="498" t="s">
        <v>209</v>
      </c>
      <c r="D30" s="499"/>
      <c r="E30" s="500">
        <v>7533.1199376993736</v>
      </c>
      <c r="F30" s="500">
        <v>6821.1013306251907</v>
      </c>
      <c r="G30" s="501">
        <v>0.10438469868163103</v>
      </c>
      <c r="H30" s="502"/>
      <c r="I30" s="501">
        <v>0.1070914932691891</v>
      </c>
    </row>
    <row r="31" spans="3:9" x14ac:dyDescent="0.2">
      <c r="C31" s="200"/>
    </row>
    <row r="32" spans="3:9" ht="24.95" customHeight="1" x14ac:dyDescent="0.2">
      <c r="C32" s="693" t="s">
        <v>123</v>
      </c>
      <c r="D32" s="693"/>
      <c r="E32" s="693"/>
      <c r="F32" s="693"/>
      <c r="G32" s="693"/>
      <c r="H32" s="693"/>
      <c r="I32" s="693"/>
    </row>
    <row r="33" spans="3:9" x14ac:dyDescent="0.2">
      <c r="C33" s="156"/>
      <c r="D33" s="152"/>
      <c r="E33" s="154"/>
      <c r="F33" s="154"/>
      <c r="G33" s="154"/>
      <c r="H33" s="154"/>
      <c r="I33" s="154"/>
    </row>
    <row r="34" spans="3:9" s="301" customFormat="1" ht="21" customHeight="1" x14ac:dyDescent="0.2">
      <c r="C34" s="157"/>
      <c r="D34" s="153"/>
      <c r="E34" s="697" t="s">
        <v>207</v>
      </c>
      <c r="F34" s="697"/>
      <c r="G34" s="697"/>
      <c r="H34" s="202"/>
      <c r="I34" s="514" t="s">
        <v>208</v>
      </c>
    </row>
    <row r="35" spans="3:9" x14ac:dyDescent="0.2">
      <c r="C35" s="203" t="s">
        <v>60</v>
      </c>
      <c r="D35" s="155"/>
      <c r="E35" s="685" t="s">
        <v>228</v>
      </c>
      <c r="F35" s="685" t="s">
        <v>219</v>
      </c>
      <c r="G35" s="685" t="s">
        <v>54</v>
      </c>
      <c r="H35" s="686"/>
      <c r="I35" s="685" t="s">
        <v>54</v>
      </c>
    </row>
    <row r="36" spans="3:9" ht="14.1" customHeight="1" x14ac:dyDescent="0.2">
      <c r="C36" s="511" t="s">
        <v>0</v>
      </c>
      <c r="D36" s="202"/>
      <c r="E36" s="512">
        <v>22835.446795037904</v>
      </c>
      <c r="F36" s="512">
        <v>17524.103466253491</v>
      </c>
      <c r="G36" s="513">
        <v>0.30308787773437706</v>
      </c>
      <c r="H36" s="406"/>
      <c r="I36" s="513">
        <v>0.19972166247855982</v>
      </c>
    </row>
    <row r="37" spans="3:9" ht="14.1" customHeight="1" x14ac:dyDescent="0.2">
      <c r="C37" s="204" t="s">
        <v>2</v>
      </c>
      <c r="D37" s="205"/>
      <c r="E37" s="206">
        <v>8776.3995648340515</v>
      </c>
      <c r="F37" s="206">
        <v>7384.9448320044994</v>
      </c>
      <c r="G37" s="407">
        <v>0.18841775591868148</v>
      </c>
      <c r="H37" s="408"/>
      <c r="I37" s="407">
        <v>8.005325134337804E-2</v>
      </c>
    </row>
    <row r="38" spans="3:9" ht="14.1" customHeight="1" x14ac:dyDescent="0.2">
      <c r="C38" s="511" t="s">
        <v>61</v>
      </c>
      <c r="D38" s="205"/>
      <c r="E38" s="512">
        <v>1925.7340184792324</v>
      </c>
      <c r="F38" s="512">
        <v>2115.9002717570884</v>
      </c>
      <c r="G38" s="513">
        <v>-8.9874865945330118E-2</v>
      </c>
      <c r="H38" s="408"/>
      <c r="I38" s="513">
        <v>-0.19998770314017733</v>
      </c>
    </row>
    <row r="39" spans="3:9" s="301" customFormat="1" ht="17.25" customHeight="1" thickBot="1" x14ac:dyDescent="0.25">
      <c r="C39" s="506" t="s">
        <v>209</v>
      </c>
      <c r="D39" s="507"/>
      <c r="E39" s="508">
        <v>3073.9883364139573</v>
      </c>
      <c r="F39" s="508">
        <v>3185.880828284457</v>
      </c>
      <c r="G39" s="509">
        <v>-3.512136765352647E-2</v>
      </c>
      <c r="H39" s="510"/>
      <c r="I39" s="509">
        <v>-0.13715687411590471</v>
      </c>
    </row>
    <row r="40" spans="3:9" x14ac:dyDescent="0.2">
      <c r="C40" s="200"/>
      <c r="E40" s="200"/>
      <c r="F40" s="200"/>
      <c r="G40" s="200"/>
      <c r="H40" s="200"/>
      <c r="I40" s="200"/>
    </row>
  </sheetData>
  <mergeCells count="8">
    <mergeCell ref="C3:I3"/>
    <mergeCell ref="E5:G5"/>
    <mergeCell ref="C13:I13"/>
    <mergeCell ref="E34:G34"/>
    <mergeCell ref="E15:G15"/>
    <mergeCell ref="C23:I23"/>
    <mergeCell ref="E25:G25"/>
    <mergeCell ref="C32:I32"/>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55"/>
  <sheetViews>
    <sheetView showGridLines="0" zoomScale="70" zoomScaleNormal="70" zoomScaleSheetLayoutView="130" workbookViewId="0"/>
  </sheetViews>
  <sheetFormatPr baseColWidth="10" defaultColWidth="9.85546875" defaultRowHeight="15.75" x14ac:dyDescent="0.2"/>
  <cols>
    <col min="1" max="1" width="9.85546875" style="208"/>
    <col min="2" max="2" width="41.7109375" style="207" customWidth="1"/>
    <col min="3" max="3" width="2.42578125" style="339" customWidth="1"/>
    <col min="4" max="4" width="13.140625" style="340" customWidth="1"/>
    <col min="5" max="5" width="17.140625" style="340" customWidth="1"/>
    <col min="6" max="6" width="10.7109375" style="340" customWidth="1"/>
    <col min="7" max="7" width="3.5703125" style="330" customWidth="1"/>
    <col min="8" max="8" width="44" style="339" customWidth="1"/>
    <col min="9" max="9" width="2.42578125" style="208" customWidth="1"/>
    <col min="10" max="10" width="11.7109375" style="207" bestFit="1" customWidth="1"/>
    <col min="11" max="11" width="11.7109375" style="208" bestFit="1" customWidth="1"/>
    <col min="12" max="12" width="10" style="207" bestFit="1" customWidth="1"/>
    <col min="13" max="16384" width="9.85546875" style="207"/>
  </cols>
  <sheetData>
    <row r="2" spans="2:19" ht="15" customHeight="1" x14ac:dyDescent="0.2">
      <c r="B2" s="702" t="s">
        <v>91</v>
      </c>
      <c r="C2" s="702"/>
      <c r="D2" s="702"/>
      <c r="E2" s="702"/>
      <c r="F2" s="702"/>
      <c r="G2" s="702"/>
      <c r="H2" s="702"/>
      <c r="I2" s="702"/>
      <c r="J2" s="702"/>
      <c r="K2" s="702"/>
      <c r="L2" s="702"/>
    </row>
    <row r="3" spans="2:19" ht="15" customHeight="1" x14ac:dyDescent="0.2">
      <c r="B3" s="702" t="s">
        <v>90</v>
      </c>
      <c r="C3" s="702"/>
      <c r="D3" s="702"/>
      <c r="E3" s="702"/>
      <c r="F3" s="702"/>
      <c r="G3" s="702"/>
      <c r="H3" s="702"/>
      <c r="I3" s="702"/>
      <c r="J3" s="702"/>
      <c r="K3" s="702"/>
      <c r="L3" s="702"/>
    </row>
    <row r="4" spans="2:19" ht="13.5" customHeight="1" x14ac:dyDescent="0.2">
      <c r="B4" s="703" t="s">
        <v>9</v>
      </c>
      <c r="C4" s="703"/>
      <c r="D4" s="703"/>
      <c r="E4" s="703"/>
      <c r="F4" s="703"/>
      <c r="G4" s="703"/>
      <c r="H4" s="703"/>
      <c r="I4" s="703"/>
      <c r="J4" s="703"/>
      <c r="K4" s="703"/>
      <c r="L4" s="703"/>
      <c r="M4" s="324"/>
      <c r="N4" s="324"/>
      <c r="O4" s="324"/>
      <c r="P4" s="324"/>
      <c r="Q4" s="324"/>
      <c r="R4" s="324"/>
      <c r="S4" s="324"/>
    </row>
    <row r="5" spans="2:19" ht="11.1" customHeight="1" x14ac:dyDescent="0.2">
      <c r="B5" s="208"/>
      <c r="C5" s="325"/>
      <c r="D5" s="326"/>
      <c r="E5" s="326"/>
      <c r="F5" s="326"/>
      <c r="G5" s="327"/>
      <c r="H5" s="328"/>
      <c r="J5" s="208"/>
      <c r="P5" s="689"/>
      <c r="Q5" s="208"/>
      <c r="R5" s="208"/>
    </row>
    <row r="6" spans="2:19" ht="35.1" customHeight="1" x14ac:dyDescent="0.2">
      <c r="B6" s="515" t="s">
        <v>92</v>
      </c>
      <c r="C6" s="329"/>
      <c r="D6" s="517" t="s">
        <v>230</v>
      </c>
      <c r="E6" s="517" t="s">
        <v>232</v>
      </c>
      <c r="F6" s="517" t="s">
        <v>16</v>
      </c>
      <c r="H6" s="516" t="s">
        <v>93</v>
      </c>
      <c r="I6" s="331"/>
      <c r="J6" s="517" t="s">
        <v>230</v>
      </c>
      <c r="K6" s="517" t="s">
        <v>232</v>
      </c>
      <c r="L6" s="517" t="s">
        <v>16</v>
      </c>
      <c r="P6" s="208"/>
      <c r="Q6" s="208"/>
      <c r="R6" s="208"/>
    </row>
    <row r="7" spans="2:19" ht="30.75" customHeight="1" x14ac:dyDescent="0.2">
      <c r="B7" s="334" t="s">
        <v>158</v>
      </c>
      <c r="H7" s="334" t="s">
        <v>160</v>
      </c>
      <c r="P7" s="699"/>
      <c r="Q7" s="699"/>
      <c r="R7" s="699"/>
    </row>
    <row r="8" spans="2:19" ht="20.100000000000001" customHeight="1" x14ac:dyDescent="0.25">
      <c r="B8" s="704" t="s">
        <v>185</v>
      </c>
      <c r="H8" s="532" t="s">
        <v>173</v>
      </c>
      <c r="I8" s="335"/>
      <c r="J8" s="528">
        <v>8749.2222072464501</v>
      </c>
      <c r="K8" s="528">
        <v>2452.9999999999964</v>
      </c>
      <c r="L8" s="529">
        <v>2.5667436637776042</v>
      </c>
    </row>
    <row r="9" spans="2:19" ht="20.100000000000001" customHeight="1" x14ac:dyDescent="0.25">
      <c r="B9" s="704"/>
      <c r="C9" s="332"/>
      <c r="D9" s="375">
        <v>45572.086758024932</v>
      </c>
      <c r="E9" s="375">
        <v>47247.727693024484</v>
      </c>
      <c r="F9" s="333">
        <v>-3.5465005764646285E-2</v>
      </c>
      <c r="H9" s="416" t="s">
        <v>174</v>
      </c>
      <c r="I9" s="337"/>
      <c r="J9" s="377">
        <v>25539.832434042553</v>
      </c>
      <c r="K9" s="377">
        <v>22744.810247094741</v>
      </c>
      <c r="L9" s="426">
        <v>0.12288615102009159</v>
      </c>
    </row>
    <row r="10" spans="2:19" ht="20.100000000000001" customHeight="1" x14ac:dyDescent="0.25">
      <c r="B10" s="525" t="s">
        <v>186</v>
      </c>
      <c r="C10" s="335"/>
      <c r="D10" s="528">
        <v>12704.220461536861</v>
      </c>
      <c r="E10" s="528">
        <v>13013.60979444952</v>
      </c>
      <c r="F10" s="529">
        <v>-2.3774289977913532E-2</v>
      </c>
      <c r="H10" s="532" t="s">
        <v>175</v>
      </c>
      <c r="I10" s="335"/>
      <c r="J10" s="528">
        <v>536.20692087577117</v>
      </c>
      <c r="K10" s="528">
        <v>614.34527117564198</v>
      </c>
      <c r="L10" s="529"/>
    </row>
    <row r="11" spans="2:19" ht="20.100000000000001" customHeight="1" x14ac:dyDescent="0.25">
      <c r="B11" s="455" t="s">
        <v>187</v>
      </c>
      <c r="C11" s="332"/>
      <c r="D11" s="375">
        <v>14271.039431861236</v>
      </c>
      <c r="E11" s="375">
        <v>11959.83839571627</v>
      </c>
      <c r="F11" s="424">
        <v>0.19324684495509437</v>
      </c>
      <c r="H11" s="416" t="s">
        <v>176</v>
      </c>
      <c r="I11" s="337"/>
      <c r="J11" s="377">
        <v>27926.896232335937</v>
      </c>
      <c r="K11" s="377">
        <v>20408.948687255379</v>
      </c>
      <c r="L11" s="426">
        <v>0.36836525292335298</v>
      </c>
    </row>
    <row r="12" spans="2:19" ht="20.100000000000001" customHeight="1" x14ac:dyDescent="0.25">
      <c r="B12" s="525" t="s">
        <v>188</v>
      </c>
      <c r="C12" s="335"/>
      <c r="D12" s="528">
        <v>7592.0257048014046</v>
      </c>
      <c r="E12" s="528">
        <v>8141.5140377103862</v>
      </c>
      <c r="F12" s="529">
        <v>-6.7492155680605181E-2</v>
      </c>
      <c r="H12" s="533" t="s">
        <v>177</v>
      </c>
      <c r="I12" s="335"/>
      <c r="J12" s="537">
        <v>62752.157794500708</v>
      </c>
      <c r="K12" s="537">
        <v>46221.104205525757</v>
      </c>
      <c r="L12" s="538">
        <v>0.35765163712810333</v>
      </c>
    </row>
    <row r="13" spans="2:19" ht="20.100000000000001" customHeight="1" x14ac:dyDescent="0.25">
      <c r="B13" s="336" t="s">
        <v>189</v>
      </c>
      <c r="C13" s="337"/>
      <c r="D13" s="376">
        <v>80139.372356224427</v>
      </c>
      <c r="E13" s="376">
        <v>80364.389920900707</v>
      </c>
      <c r="F13" s="425">
        <v>-2.7999660657880288E-3</v>
      </c>
      <c r="H13" s="334" t="s">
        <v>162</v>
      </c>
    </row>
    <row r="14" spans="2:19" ht="20.100000000000001" customHeight="1" x14ac:dyDescent="0.25">
      <c r="B14" s="526" t="s">
        <v>161</v>
      </c>
      <c r="C14" s="335"/>
      <c r="D14" s="528"/>
      <c r="E14" s="528"/>
      <c r="F14" s="529"/>
      <c r="H14" s="532" t="s">
        <v>178</v>
      </c>
      <c r="I14" s="335"/>
      <c r="J14" s="528">
        <v>72603.147424545372</v>
      </c>
      <c r="K14" s="528">
        <v>83329.470414998737</v>
      </c>
      <c r="L14" s="529">
        <v>-0.12872184278903931</v>
      </c>
    </row>
    <row r="15" spans="2:19" ht="19.5" customHeight="1" x14ac:dyDescent="0.25">
      <c r="B15" s="455" t="s">
        <v>190</v>
      </c>
      <c r="C15" s="332"/>
      <c r="D15" s="375">
        <v>118944.38008191678</v>
      </c>
      <c r="E15" s="375">
        <v>113827.02065744487</v>
      </c>
      <c r="F15" s="424">
        <v>4.4957334338674215E-2</v>
      </c>
      <c r="H15" s="416" t="s">
        <v>184</v>
      </c>
      <c r="I15" s="337"/>
      <c r="J15" s="377">
        <v>971.6926110941356</v>
      </c>
      <c r="K15" s="377">
        <v>890.91318172362503</v>
      </c>
      <c r="L15" s="426"/>
    </row>
    <row r="16" spans="2:19" ht="19.5" customHeight="1" x14ac:dyDescent="0.25">
      <c r="B16" s="525" t="s">
        <v>191</v>
      </c>
      <c r="C16" s="335"/>
      <c r="D16" s="528">
        <v>-53898.245496883406</v>
      </c>
      <c r="E16" s="528">
        <v>-51643.752658362704</v>
      </c>
      <c r="F16" s="529">
        <v>4.3654705989992104E-2</v>
      </c>
      <c r="H16" s="532" t="s">
        <v>179</v>
      </c>
      <c r="I16" s="335"/>
      <c r="J16" s="528">
        <v>16118.471596624067</v>
      </c>
      <c r="K16" s="528">
        <v>13554</v>
      </c>
      <c r="L16" s="529">
        <v>0.18920404283783876</v>
      </c>
    </row>
    <row r="17" spans="1:12" ht="18" customHeight="1" x14ac:dyDescent="0.25">
      <c r="B17" s="336" t="s">
        <v>192</v>
      </c>
      <c r="C17" s="337"/>
      <c r="D17" s="376">
        <v>65046.134585033375</v>
      </c>
      <c r="E17" s="376">
        <v>62183.267999082163</v>
      </c>
      <c r="F17" s="425">
        <v>4.6039178674132542E-2</v>
      </c>
      <c r="H17" s="428" t="s">
        <v>180</v>
      </c>
      <c r="I17" s="335"/>
      <c r="J17" s="419">
        <v>152445.46942676426</v>
      </c>
      <c r="K17" s="419">
        <v>143995</v>
      </c>
      <c r="L17" s="427">
        <v>5.868585316687569E-2</v>
      </c>
    </row>
    <row r="18" spans="1:12" ht="20.100000000000001" customHeight="1" x14ac:dyDescent="0.25">
      <c r="B18" s="525" t="s">
        <v>193</v>
      </c>
      <c r="C18" s="335"/>
      <c r="D18" s="528">
        <v>1463.8360829844726</v>
      </c>
      <c r="E18" s="528">
        <v>1471.696607020898</v>
      </c>
      <c r="F18" s="529">
        <v>-5.3411307730995006E-3</v>
      </c>
      <c r="H18" s="534" t="s">
        <v>125</v>
      </c>
      <c r="I18" s="335"/>
      <c r="J18" s="528"/>
      <c r="K18" s="528"/>
      <c r="L18" s="529"/>
    </row>
    <row r="19" spans="1:12" ht="20.100000000000001" customHeight="1" x14ac:dyDescent="0.25">
      <c r="B19" s="455" t="s">
        <v>194</v>
      </c>
      <c r="C19" s="332"/>
      <c r="D19" s="375">
        <v>7965.0158513098577</v>
      </c>
      <c r="E19" s="375">
        <v>7493.5402099737648</v>
      </c>
      <c r="F19" s="424">
        <v>6.2917610118187861E-2</v>
      </c>
      <c r="H19" s="416" t="s">
        <v>121</v>
      </c>
      <c r="I19" s="335"/>
      <c r="J19" s="377">
        <v>6373.4759089263825</v>
      </c>
      <c r="K19" s="377">
        <v>6022</v>
      </c>
      <c r="L19" s="426">
        <v>5.8365312010359105E-2</v>
      </c>
    </row>
    <row r="20" spans="1:12" ht="20.100000000000001" customHeight="1" x14ac:dyDescent="0.25">
      <c r="B20" s="525" t="s">
        <v>159</v>
      </c>
      <c r="C20" s="335"/>
      <c r="D20" s="528">
        <v>104530.09676608458</v>
      </c>
      <c r="E20" s="528">
        <v>102174.48546525955</v>
      </c>
      <c r="F20" s="529">
        <v>2.3054789951704402E-2</v>
      </c>
      <c r="H20" s="532" t="s">
        <v>181</v>
      </c>
      <c r="I20" s="335"/>
      <c r="J20" s="528">
        <v>117461.00013921989</v>
      </c>
      <c r="K20" s="528">
        <v>121550</v>
      </c>
      <c r="L20" s="529">
        <v>-3.3640476024517585E-2</v>
      </c>
    </row>
    <row r="21" spans="1:12" ht="20.100000000000001" customHeight="1" x14ac:dyDescent="0.25">
      <c r="B21" s="338" t="s">
        <v>195</v>
      </c>
      <c r="C21" s="337"/>
      <c r="D21" s="377">
        <v>17135.489095051169</v>
      </c>
      <c r="E21" s="377">
        <v>17880.296243407101</v>
      </c>
      <c r="F21" s="426">
        <v>-4.1655190619705795E-2</v>
      </c>
      <c r="H21" s="449" t="s">
        <v>182</v>
      </c>
      <c r="I21" s="335"/>
      <c r="J21" s="419">
        <v>123834.47604814627</v>
      </c>
      <c r="K21" s="419">
        <v>127572</v>
      </c>
      <c r="L21" s="427">
        <v>-2.9297368951288094E-2</v>
      </c>
    </row>
    <row r="22" spans="1:12" ht="20.100000000000001" customHeight="1" thickBot="1" x14ac:dyDescent="0.3">
      <c r="B22" s="527" t="s">
        <v>196</v>
      </c>
      <c r="C22" s="332"/>
      <c r="D22" s="530">
        <v>276279.94473668787</v>
      </c>
      <c r="E22" s="530">
        <v>271566.9764456441</v>
      </c>
      <c r="F22" s="531">
        <v>1.7354717987910773E-2</v>
      </c>
      <c r="H22" s="535" t="s">
        <v>183</v>
      </c>
      <c r="I22" s="332"/>
      <c r="J22" s="539">
        <v>276279.94547491055</v>
      </c>
      <c r="K22" s="539">
        <v>271566.9766630822</v>
      </c>
      <c r="L22" s="540">
        <v>1.7354719891717441E-2</v>
      </c>
    </row>
    <row r="23" spans="1:12" ht="20.100000000000001" customHeight="1" x14ac:dyDescent="0.2">
      <c r="B23" s="208"/>
      <c r="D23" s="326"/>
      <c r="E23" s="326"/>
      <c r="F23" s="326"/>
      <c r="J23" s="208"/>
      <c r="L23" s="208"/>
    </row>
    <row r="24" spans="1:12" s="420" customFormat="1" ht="25.5" customHeight="1" x14ac:dyDescent="0.25">
      <c r="A24" s="388"/>
      <c r="C24" s="421"/>
      <c r="D24" s="422"/>
      <c r="E24" s="422"/>
      <c r="F24" s="422"/>
      <c r="G24" s="372"/>
      <c r="H24" s="423"/>
      <c r="I24" s="332"/>
      <c r="J24" s="417"/>
      <c r="K24" s="417"/>
      <c r="L24" s="418"/>
    </row>
    <row r="25" spans="1:12" ht="20.100000000000001" customHeight="1" x14ac:dyDescent="0.2">
      <c r="B25" s="341"/>
      <c r="C25" s="342"/>
      <c r="D25" s="700" t="s">
        <v>231</v>
      </c>
      <c r="E25" s="700"/>
      <c r="F25" s="700"/>
      <c r="G25" s="343"/>
      <c r="H25" s="344"/>
      <c r="I25" s="345"/>
      <c r="J25" s="208"/>
    </row>
    <row r="26" spans="1:12" ht="35.1" customHeight="1" x14ac:dyDescent="0.25">
      <c r="B26" s="515" t="s">
        <v>94</v>
      </c>
      <c r="C26" s="329"/>
      <c r="D26" s="394" t="s">
        <v>139</v>
      </c>
      <c r="E26" s="346" t="s">
        <v>140</v>
      </c>
      <c r="F26" s="346" t="s">
        <v>67</v>
      </c>
      <c r="G26" s="347"/>
      <c r="H26" s="701" t="s">
        <v>53</v>
      </c>
      <c r="I26" s="701"/>
      <c r="J26" s="701"/>
      <c r="K26" s="701"/>
      <c r="L26" s="701"/>
    </row>
    <row r="27" spans="1:12" ht="20.100000000000001" customHeight="1" x14ac:dyDescent="0.2">
      <c r="B27" s="450" t="s">
        <v>52</v>
      </c>
      <c r="C27" s="342"/>
      <c r="D27" s="349"/>
      <c r="E27" s="350"/>
      <c r="F27" s="351"/>
      <c r="G27" s="351"/>
      <c r="H27" s="352"/>
      <c r="I27" s="353"/>
    </row>
    <row r="28" spans="1:12" ht="20.100000000000001" customHeight="1" x14ac:dyDescent="0.25">
      <c r="B28" s="536" t="s">
        <v>48</v>
      </c>
      <c r="C28" s="342"/>
      <c r="D28" s="541">
        <v>0.53035223000234755</v>
      </c>
      <c r="E28" s="541">
        <v>7.9513009693165104E-2</v>
      </c>
      <c r="F28" s="541">
        <v>7.8109424149300041E-2</v>
      </c>
      <c r="G28" s="351"/>
      <c r="H28" s="352"/>
      <c r="I28" s="354"/>
    </row>
    <row r="29" spans="1:12" ht="20.100000000000001" customHeight="1" x14ac:dyDescent="0.25">
      <c r="B29" s="355" t="s">
        <v>42</v>
      </c>
      <c r="C29" s="342"/>
      <c r="D29" s="356">
        <v>0.27832256813229139</v>
      </c>
      <c r="E29" s="356">
        <v>0.21802653135479899</v>
      </c>
      <c r="F29" s="356">
        <v>3.1115635158988665E-2</v>
      </c>
      <c r="G29" s="351"/>
      <c r="H29" s="352"/>
      <c r="I29" s="354"/>
    </row>
    <row r="30" spans="1:12" ht="20.100000000000001" customHeight="1" x14ac:dyDescent="0.25">
      <c r="B30" s="536" t="s">
        <v>49</v>
      </c>
      <c r="C30" s="342"/>
      <c r="D30" s="541">
        <v>1.6714939914033038E-2</v>
      </c>
      <c r="E30" s="541">
        <v>0</v>
      </c>
      <c r="F30" s="541">
        <v>6.9697940326651664E-2</v>
      </c>
      <c r="G30" s="351"/>
      <c r="H30" s="352"/>
      <c r="I30" s="354"/>
    </row>
    <row r="31" spans="1:12" ht="20.100000000000001" customHeight="1" x14ac:dyDescent="0.25">
      <c r="B31" s="355" t="s">
        <v>50</v>
      </c>
      <c r="C31" s="342"/>
      <c r="D31" s="356">
        <v>0.15655375302143609</v>
      </c>
      <c r="E31" s="356">
        <v>0.7286200565974239</v>
      </c>
      <c r="F31" s="356">
        <v>0.10460033396902835</v>
      </c>
      <c r="G31" s="351"/>
      <c r="H31" s="352"/>
      <c r="I31" s="354"/>
    </row>
    <row r="32" spans="1:12" ht="20.100000000000001" customHeight="1" x14ac:dyDescent="0.25">
      <c r="B32" s="536" t="s">
        <v>47</v>
      </c>
      <c r="C32" s="342"/>
      <c r="D32" s="541">
        <v>1.6069960427600793E-2</v>
      </c>
      <c r="E32" s="541">
        <v>0</v>
      </c>
      <c r="F32" s="541">
        <v>6.6510291262135937E-2</v>
      </c>
      <c r="G32" s="351"/>
      <c r="H32" s="352"/>
      <c r="I32" s="354"/>
    </row>
    <row r="33" spans="1:11" ht="20.100000000000001" customHeight="1" x14ac:dyDescent="0.25">
      <c r="B33" s="355" t="s">
        <v>51</v>
      </c>
      <c r="C33" s="342"/>
      <c r="D33" s="356">
        <v>1.9865485022911643E-3</v>
      </c>
      <c r="E33" s="356">
        <v>0</v>
      </c>
      <c r="F33" s="356">
        <v>0.39400000000000002</v>
      </c>
      <c r="G33" s="351"/>
      <c r="H33" s="352"/>
      <c r="I33" s="354"/>
    </row>
    <row r="34" spans="1:11" ht="20.100000000000001" customHeight="1" thickBot="1" x14ac:dyDescent="0.3">
      <c r="B34" s="519" t="s">
        <v>68</v>
      </c>
      <c r="C34" s="342"/>
      <c r="D34" s="520">
        <v>1</v>
      </c>
      <c r="E34" s="521">
        <v>0.19613908080906139</v>
      </c>
      <c r="F34" s="521">
        <v>6.9477780361649921E-2</v>
      </c>
      <c r="G34" s="351"/>
      <c r="H34" s="352"/>
      <c r="I34" s="357"/>
    </row>
    <row r="35" spans="1:11" ht="18" customHeight="1" x14ac:dyDescent="0.2">
      <c r="B35" s="358" t="s">
        <v>218</v>
      </c>
      <c r="C35" s="352"/>
      <c r="D35" s="347"/>
      <c r="E35" s="347"/>
      <c r="F35" s="347"/>
      <c r="G35" s="351"/>
      <c r="H35" s="352"/>
      <c r="I35" s="357"/>
    </row>
    <row r="36" spans="1:11" ht="18" customHeight="1" x14ac:dyDescent="0.2">
      <c r="B36" s="358" t="s">
        <v>141</v>
      </c>
      <c r="C36" s="352"/>
      <c r="D36" s="351"/>
      <c r="E36" s="351"/>
      <c r="F36" s="351"/>
      <c r="G36" s="351"/>
      <c r="H36" s="352"/>
      <c r="I36" s="357"/>
    </row>
    <row r="37" spans="1:11" ht="11.1" customHeight="1" x14ac:dyDescent="0.2">
      <c r="B37" s="357"/>
      <c r="C37" s="352"/>
      <c r="D37" s="359"/>
      <c r="E37" s="359"/>
      <c r="F37" s="359"/>
      <c r="G37" s="360"/>
      <c r="H37" s="361"/>
      <c r="I37" s="362"/>
    </row>
    <row r="38" spans="1:11" ht="11.1" customHeight="1" x14ac:dyDescent="0.2">
      <c r="D38" s="326"/>
      <c r="G38" s="340"/>
      <c r="I38" s="207"/>
    </row>
    <row r="39" spans="1:11" ht="35.1" customHeight="1" x14ac:dyDescent="0.2">
      <c r="B39" s="515" t="s">
        <v>154</v>
      </c>
      <c r="C39" s="363"/>
      <c r="D39" s="518" t="s">
        <v>228</v>
      </c>
      <c r="E39" s="518" t="s">
        <v>233</v>
      </c>
      <c r="F39" s="518" t="s">
        <v>54</v>
      </c>
      <c r="G39" s="340"/>
      <c r="I39" s="207"/>
    </row>
    <row r="40" spans="1:11" ht="20.25" customHeight="1" x14ac:dyDescent="0.25">
      <c r="B40" s="536" t="s">
        <v>142</v>
      </c>
      <c r="C40" s="364"/>
      <c r="D40" s="542">
        <v>34760.190716911697</v>
      </c>
      <c r="E40" s="542">
        <v>35243.093000000001</v>
      </c>
      <c r="F40" s="543">
        <v>-1.3702040371096347E-2</v>
      </c>
      <c r="G40" s="340"/>
      <c r="I40" s="207"/>
    </row>
    <row r="41" spans="1:11" ht="32.25" customHeight="1" x14ac:dyDescent="0.25">
      <c r="B41" s="355" t="s">
        <v>143</v>
      </c>
      <c r="C41" s="355"/>
      <c r="D41" s="395">
        <v>0.85545941614439103</v>
      </c>
      <c r="E41" s="395">
        <v>0.91</v>
      </c>
      <c r="F41" s="365"/>
      <c r="G41" s="340"/>
      <c r="I41" s="207"/>
    </row>
    <row r="42" spans="1:11" ht="35.25" customHeight="1" x14ac:dyDescent="0.25">
      <c r="B42" s="536" t="s">
        <v>144</v>
      </c>
      <c r="C42" s="364"/>
      <c r="D42" s="544">
        <v>8.5584628954423678</v>
      </c>
      <c r="E42" s="544">
        <v>7.39</v>
      </c>
      <c r="F42" s="545"/>
      <c r="G42" s="340"/>
      <c r="I42" s="207"/>
    </row>
    <row r="43" spans="1:11" s="303" customFormat="1" ht="20.25" customHeight="1" thickBot="1" x14ac:dyDescent="0.3">
      <c r="A43" s="302"/>
      <c r="B43" s="523" t="s">
        <v>145</v>
      </c>
      <c r="C43" s="523"/>
      <c r="D43" s="524">
        <v>0.41350945936448519</v>
      </c>
      <c r="E43" s="524">
        <v>0.40699999999999997</v>
      </c>
      <c r="F43" s="523"/>
      <c r="G43" s="366"/>
      <c r="H43" s="367"/>
      <c r="K43" s="302"/>
    </row>
    <row r="44" spans="1:11" ht="18" customHeight="1" x14ac:dyDescent="0.2">
      <c r="B44" s="522" t="s">
        <v>146</v>
      </c>
      <c r="C44" s="364"/>
      <c r="D44" s="368"/>
      <c r="E44" s="368"/>
      <c r="F44" s="364"/>
      <c r="G44" s="340"/>
      <c r="I44" s="207"/>
    </row>
    <row r="45" spans="1:11" ht="18" customHeight="1" x14ac:dyDescent="0.2">
      <c r="B45" s="358" t="s">
        <v>147</v>
      </c>
      <c r="D45" s="326"/>
      <c r="G45" s="340"/>
      <c r="I45" s="207"/>
    </row>
    <row r="46" spans="1:11" ht="18" customHeight="1" x14ac:dyDescent="0.2">
      <c r="B46" s="358" t="s">
        <v>148</v>
      </c>
      <c r="D46" s="326"/>
      <c r="G46" s="340"/>
      <c r="I46" s="207"/>
    </row>
    <row r="47" spans="1:11" x14ac:dyDescent="0.2">
      <c r="D47" s="369"/>
      <c r="E47" s="369"/>
      <c r="G47" s="370"/>
    </row>
    <row r="48" spans="1:11" x14ac:dyDescent="0.2">
      <c r="E48" s="369"/>
      <c r="G48" s="371"/>
    </row>
    <row r="49" spans="4:7" x14ac:dyDescent="0.2">
      <c r="G49" s="372"/>
    </row>
    <row r="50" spans="4:7" x14ac:dyDescent="0.2">
      <c r="E50" s="373"/>
      <c r="G50" s="370"/>
    </row>
    <row r="55" spans="4:7" x14ac:dyDescent="0.2">
      <c r="D55" s="374"/>
    </row>
  </sheetData>
  <mergeCells count="7">
    <mergeCell ref="P7:R7"/>
    <mergeCell ref="D25:F25"/>
    <mergeCell ref="H26:L26"/>
    <mergeCell ref="B2:L2"/>
    <mergeCell ref="B3:L3"/>
    <mergeCell ref="B4:L4"/>
    <mergeCell ref="B8:B9"/>
  </mergeCells>
  <pageMargins left="0.18" right="0.3" top="0.78740157480314965" bottom="0.23622047244094491" header="0" footer="0"/>
  <pageSetup scale="68" orientation="portrait" horizontalDpi="300" verticalDpi="300"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Word.Picture.8" shapeId="30721" r:id="rId5">
          <objectPr defaultSize="0" autoPict="0" r:id="rId6">
            <anchor moveWithCells="1" sizeWithCells="1">
              <from>
                <xdr:col>7</xdr:col>
                <xdr:colOff>0</xdr:colOff>
                <xdr:row>32</xdr:row>
                <xdr:rowOff>0</xdr:rowOff>
              </from>
              <to>
                <xdr:col>7</xdr:col>
                <xdr:colOff>0</xdr:colOff>
                <xdr:row>32</xdr:row>
                <xdr:rowOff>0</xdr:rowOff>
              </to>
            </anchor>
          </objectPr>
        </oleObject>
      </mc:Choice>
      <mc:Fallback>
        <oleObject progId="Word.Picture.8" shapeId="30721" r:id="rId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37"/>
  <sheetViews>
    <sheetView showGridLines="0" view="pageBreakPreview" zoomScale="110" zoomScaleNormal="100" zoomScaleSheetLayoutView="110" workbookViewId="0">
      <selection activeCell="C7" sqref="C7"/>
    </sheetView>
  </sheetViews>
  <sheetFormatPr baseColWidth="10" defaultColWidth="9.85546875" defaultRowHeight="11.25" x14ac:dyDescent="0.2"/>
  <cols>
    <col min="1" max="1" width="42.7109375" style="1" customWidth="1"/>
    <col min="2" max="2" width="1.7109375" style="33" customWidth="1"/>
    <col min="3" max="5" width="7.7109375" style="32" customWidth="1"/>
    <col min="6" max="6" width="7.7109375" style="33" customWidth="1"/>
    <col min="7" max="7" width="7.7109375" style="32" customWidth="1"/>
    <col min="8" max="8" width="7.7109375" style="32" hidden="1" customWidth="1"/>
    <col min="9" max="9" width="2.7109375" style="32" customWidth="1"/>
    <col min="10" max="11" width="7.7109375" style="32" customWidth="1"/>
    <col min="12" max="12" width="7.5703125" style="32" customWidth="1"/>
    <col min="13" max="14" width="7.7109375" style="32" customWidth="1"/>
    <col min="15" max="15" width="7.7109375" style="32" hidden="1" customWidth="1"/>
    <col min="16" max="16" width="11.7109375" style="32" customWidth="1"/>
    <col min="17" max="17" width="9.85546875" style="32"/>
    <col min="18" max="18" width="10.85546875" style="32" bestFit="1" customWidth="1"/>
    <col min="19" max="19" width="10" style="32" bestFit="1" customWidth="1"/>
    <col min="20" max="16384" width="9.85546875" style="32"/>
  </cols>
  <sheetData>
    <row r="1" spans="1:27" s="38" customFormat="1" ht="11.1" customHeight="1" x14ac:dyDescent="0.2">
      <c r="A1" s="693" t="s">
        <v>41</v>
      </c>
      <c r="B1" s="693"/>
      <c r="C1" s="693"/>
      <c r="D1" s="693"/>
      <c r="E1" s="693"/>
      <c r="F1" s="693"/>
      <c r="G1" s="693"/>
      <c r="H1" s="693"/>
      <c r="I1" s="693"/>
      <c r="J1" s="693"/>
      <c r="K1" s="693"/>
      <c r="L1" s="693"/>
      <c r="M1" s="693"/>
      <c r="N1" s="693"/>
      <c r="O1" s="179"/>
      <c r="P1" s="47"/>
    </row>
    <row r="2" spans="1:27" s="38" customFormat="1" ht="11.1" customHeight="1" x14ac:dyDescent="0.2">
      <c r="A2" s="705" t="s">
        <v>8</v>
      </c>
      <c r="B2" s="705"/>
      <c r="C2" s="705"/>
      <c r="D2" s="705"/>
      <c r="E2" s="705"/>
      <c r="F2" s="705"/>
      <c r="G2" s="705"/>
      <c r="H2" s="705"/>
      <c r="I2" s="705"/>
      <c r="J2" s="705"/>
      <c r="K2" s="705"/>
      <c r="L2" s="705"/>
      <c r="M2" s="705"/>
      <c r="N2" s="705"/>
      <c r="O2" s="180"/>
      <c r="P2" s="39"/>
    </row>
    <row r="3" spans="1:27" s="38" customFormat="1" ht="11.1" customHeight="1" x14ac:dyDescent="0.2">
      <c r="A3" s="707" t="s">
        <v>9</v>
      </c>
      <c r="B3" s="707"/>
      <c r="C3" s="707"/>
      <c r="D3" s="707"/>
      <c r="E3" s="707"/>
      <c r="F3" s="707"/>
      <c r="G3" s="707"/>
      <c r="H3" s="707"/>
      <c r="I3" s="707"/>
      <c r="J3" s="707"/>
      <c r="K3" s="707"/>
      <c r="L3" s="707"/>
      <c r="M3" s="707"/>
      <c r="N3" s="707"/>
      <c r="O3" s="707"/>
      <c r="P3" s="40"/>
    </row>
    <row r="4" spans="1:27" s="38" customFormat="1" ht="11.1" customHeight="1" x14ac:dyDescent="0.2">
      <c r="A4" s="124"/>
      <c r="B4" s="42"/>
      <c r="C4" s="41"/>
      <c r="D4" s="41"/>
      <c r="E4" s="41"/>
      <c r="F4" s="42"/>
      <c r="G4" s="41"/>
      <c r="H4" s="41"/>
      <c r="I4" s="42"/>
      <c r="J4" s="43"/>
      <c r="K4" s="43"/>
      <c r="L4" s="31"/>
    </row>
    <row r="5" spans="1:27" s="38" customFormat="1" ht="15" customHeight="1" x14ac:dyDescent="0.2">
      <c r="A5" s="124"/>
      <c r="B5" s="42"/>
      <c r="C5" s="709" t="e">
        <f>+#REF!</f>
        <v>#REF!</v>
      </c>
      <c r="D5" s="709"/>
      <c r="E5" s="709"/>
      <c r="F5" s="709"/>
      <c r="G5" s="709"/>
      <c r="H5" s="181"/>
      <c r="I5" s="42"/>
      <c r="J5" s="709" t="e">
        <f>+#REF!</f>
        <v>#REF!</v>
      </c>
      <c r="K5" s="709"/>
      <c r="L5" s="709"/>
      <c r="M5" s="709"/>
      <c r="N5" s="709"/>
      <c r="O5" s="181"/>
    </row>
    <row r="6" spans="1:27" s="95" customFormat="1" ht="15" customHeight="1" x14ac:dyDescent="0.2">
      <c r="A6" s="125"/>
      <c r="B6" s="94"/>
      <c r="C6" s="101" t="e">
        <f>+#REF!</f>
        <v>#REF!</v>
      </c>
      <c r="D6" s="46" t="s">
        <v>3</v>
      </c>
      <c r="E6" s="101" t="e">
        <f>+#REF!</f>
        <v>#REF!</v>
      </c>
      <c r="F6" s="46" t="s">
        <v>3</v>
      </c>
      <c r="G6" s="97" t="s">
        <v>16</v>
      </c>
      <c r="H6" s="46" t="s">
        <v>32</v>
      </c>
      <c r="I6" s="45"/>
      <c r="J6" s="101" t="e">
        <f>+C6</f>
        <v>#REF!</v>
      </c>
      <c r="K6" s="46" t="s">
        <v>3</v>
      </c>
      <c r="L6" s="101" t="e">
        <f>+E6</f>
        <v>#REF!</v>
      </c>
      <c r="M6" s="46" t="s">
        <v>3</v>
      </c>
      <c r="N6" s="97" t="s">
        <v>16</v>
      </c>
      <c r="O6" s="46" t="s">
        <v>32</v>
      </c>
      <c r="Q6" s="96"/>
      <c r="R6" s="96"/>
    </row>
    <row r="7" spans="1:27" s="38" customFormat="1" ht="12.95" customHeight="1" x14ac:dyDescent="0.2">
      <c r="A7" s="13" t="s">
        <v>0</v>
      </c>
      <c r="B7" s="49"/>
      <c r="C7" s="159" t="e">
        <v>#REF!</v>
      </c>
      <c r="D7" s="14" t="e">
        <v>#REF!</v>
      </c>
      <c r="E7" s="159" t="e">
        <v>#REF!</v>
      </c>
      <c r="F7" s="14" t="e">
        <v>#REF!</v>
      </c>
      <c r="G7" s="14" t="e">
        <v>#REF!</v>
      </c>
      <c r="H7" s="14" t="e">
        <v>#REF!</v>
      </c>
      <c r="I7" s="35"/>
      <c r="J7" s="159" t="e">
        <v>#REF!</v>
      </c>
      <c r="K7" s="14" t="e">
        <v>#REF!</v>
      </c>
      <c r="L7" s="159" t="e">
        <v>#REF!</v>
      </c>
      <c r="M7" s="14" t="e">
        <v>#REF!</v>
      </c>
      <c r="N7" s="14" t="e">
        <v>#REF!</v>
      </c>
      <c r="O7" s="14" t="e">
        <v>#REF!</v>
      </c>
      <c r="P7" s="185" t="e">
        <f>+C7-#REF!</f>
        <v>#REF!</v>
      </c>
      <c r="Q7" s="185" t="e">
        <v>#REF!</v>
      </c>
      <c r="R7" s="185" t="e">
        <v>#REF!</v>
      </c>
      <c r="S7" s="185" t="e">
        <v>#REF!</v>
      </c>
      <c r="T7" s="185" t="e">
        <v>#REF!</v>
      </c>
      <c r="U7" s="185" t="e">
        <v>#REF!</v>
      </c>
      <c r="V7" s="185" t="e">
        <v>#REF!</v>
      </c>
      <c r="W7" s="185" t="e">
        <v>#REF!</v>
      </c>
      <c r="X7" s="185" t="e">
        <v>#REF!</v>
      </c>
      <c r="Y7" s="185" t="e">
        <v>#REF!</v>
      </c>
      <c r="Z7" s="185" t="e">
        <v>#REF!</v>
      </c>
      <c r="AA7" s="185" t="e">
        <v>#REF!</v>
      </c>
    </row>
    <row r="8" spans="1:27" s="38" customFormat="1" ht="12.95" customHeight="1" x14ac:dyDescent="0.2">
      <c r="A8" s="126" t="s">
        <v>1</v>
      </c>
      <c r="B8" s="49"/>
      <c r="C8" s="161" t="e">
        <v>#REF!</v>
      </c>
      <c r="D8" s="27" t="e">
        <v>#REF!</v>
      </c>
      <c r="E8" s="161" t="e">
        <v>#REF!</v>
      </c>
      <c r="F8" s="27" t="e">
        <v>#REF!</v>
      </c>
      <c r="G8" s="27" t="e">
        <v>#REF!</v>
      </c>
      <c r="H8" s="15"/>
      <c r="I8" s="35"/>
      <c r="J8" s="161" t="e">
        <v>#REF!</v>
      </c>
      <c r="K8" s="27" t="e">
        <v>#REF!</v>
      </c>
      <c r="L8" s="161" t="e">
        <v>#REF!</v>
      </c>
      <c r="M8" s="27" t="e">
        <v>#REF!</v>
      </c>
      <c r="N8" s="27" t="e">
        <v>#REF!</v>
      </c>
      <c r="O8" s="15"/>
      <c r="P8" s="185" t="e">
        <v>#REF!</v>
      </c>
      <c r="Q8" s="185" t="e">
        <v>#REF!</v>
      </c>
      <c r="R8" s="185" t="e">
        <v>#REF!</v>
      </c>
      <c r="S8" s="185" t="e">
        <v>#REF!</v>
      </c>
      <c r="T8" s="185" t="e">
        <v>#REF!</v>
      </c>
      <c r="U8" s="185" t="e">
        <v>#REF!</v>
      </c>
      <c r="V8" s="185" t="e">
        <v>#REF!</v>
      </c>
      <c r="W8" s="185" t="e">
        <v>#REF!</v>
      </c>
      <c r="X8" s="185" t="e">
        <v>#REF!</v>
      </c>
      <c r="Y8" s="185" t="e">
        <v>#REF!</v>
      </c>
      <c r="Z8" s="185" t="e">
        <v>#REF!</v>
      </c>
      <c r="AA8" s="185" t="e">
        <v>#REF!</v>
      </c>
    </row>
    <row r="9" spans="1:27" s="38" customFormat="1" ht="12.95" customHeight="1" x14ac:dyDescent="0.2">
      <c r="A9" s="127" t="s">
        <v>2</v>
      </c>
      <c r="B9" s="49"/>
      <c r="C9" s="162" t="e">
        <v>#REF!</v>
      </c>
      <c r="D9" s="28" t="e">
        <v>#REF!</v>
      </c>
      <c r="E9" s="162" t="e">
        <v>#REF!</v>
      </c>
      <c r="F9" s="28" t="e">
        <v>#REF!</v>
      </c>
      <c r="G9" s="28" t="e">
        <v>#REF!</v>
      </c>
      <c r="H9" s="183"/>
      <c r="I9" s="35"/>
      <c r="J9" s="162" t="e">
        <v>#REF!</v>
      </c>
      <c r="K9" s="28" t="e">
        <v>#REF!</v>
      </c>
      <c r="L9" s="162" t="e">
        <v>#REF!</v>
      </c>
      <c r="M9" s="28" t="e">
        <v>#REF!</v>
      </c>
      <c r="N9" s="28" t="e">
        <v>#REF!</v>
      </c>
      <c r="O9" s="183"/>
      <c r="P9" s="185" t="e">
        <v>#REF!</v>
      </c>
      <c r="Q9" s="185" t="e">
        <v>#REF!</v>
      </c>
      <c r="R9" s="185" t="e">
        <v>#REF!</v>
      </c>
      <c r="S9" s="185" t="e">
        <v>#REF!</v>
      </c>
      <c r="T9" s="185" t="e">
        <v>#REF!</v>
      </c>
      <c r="U9" s="185" t="e">
        <v>#REF!</v>
      </c>
      <c r="V9" s="185" t="e">
        <v>#REF!</v>
      </c>
      <c r="W9" s="185" t="e">
        <v>#REF!</v>
      </c>
      <c r="X9" s="185" t="e">
        <v>#REF!</v>
      </c>
      <c r="Y9" s="185" t="e">
        <v>#REF!</v>
      </c>
      <c r="Z9" s="185" t="e">
        <v>#REF!</v>
      </c>
      <c r="AA9" s="185" t="e">
        <v>#REF!</v>
      </c>
    </row>
    <row r="10" spans="1:27" s="38" customFormat="1" ht="12.95" customHeight="1" x14ac:dyDescent="0.2">
      <c r="A10" s="128" t="s">
        <v>6</v>
      </c>
      <c r="B10" s="48"/>
      <c r="C10" s="160" t="e">
        <v>#REF!</v>
      </c>
      <c r="D10" s="16" t="e">
        <v>#REF!</v>
      </c>
      <c r="E10" s="160" t="e">
        <v>#REF!</v>
      </c>
      <c r="F10" s="16" t="e">
        <v>#REF!</v>
      </c>
      <c r="G10" s="16" t="e">
        <v>#REF!</v>
      </c>
      <c r="H10" s="16"/>
      <c r="I10" s="35"/>
      <c r="J10" s="160" t="e">
        <v>#REF!</v>
      </c>
      <c r="K10" s="16" t="e">
        <v>#REF!</v>
      </c>
      <c r="L10" s="160" t="e">
        <v>#REF!</v>
      </c>
      <c r="M10" s="16" t="e">
        <v>#REF!</v>
      </c>
      <c r="N10" s="16" t="e">
        <v>#REF!</v>
      </c>
      <c r="O10" s="16"/>
      <c r="P10" s="185" t="e">
        <v>#REF!</v>
      </c>
      <c r="Q10" s="185" t="e">
        <v>#REF!</v>
      </c>
      <c r="R10" s="185" t="e">
        <v>#REF!</v>
      </c>
      <c r="S10" s="185" t="e">
        <v>#REF!</v>
      </c>
      <c r="T10" s="185" t="e">
        <v>#REF!</v>
      </c>
      <c r="U10" s="185" t="e">
        <v>#REF!</v>
      </c>
      <c r="V10" s="185" t="e">
        <v>#REF!</v>
      </c>
      <c r="W10" s="185" t="e">
        <v>#REF!</v>
      </c>
      <c r="X10" s="185" t="e">
        <v>#REF!</v>
      </c>
      <c r="Y10" s="185" t="e">
        <v>#REF!</v>
      </c>
      <c r="Z10" s="185" t="e">
        <v>#REF!</v>
      </c>
      <c r="AA10" s="185" t="e">
        <v>#REF!</v>
      </c>
    </row>
    <row r="11" spans="1:27" s="38" customFormat="1" ht="12.95" customHeight="1" x14ac:dyDescent="0.2">
      <c r="A11" s="18" t="s">
        <v>7</v>
      </c>
      <c r="B11" s="48"/>
      <c r="C11" s="159" t="e">
        <v>#REF!</v>
      </c>
      <c r="D11" s="14" t="e">
        <v>#REF!</v>
      </c>
      <c r="E11" s="159" t="e">
        <v>#REF!</v>
      </c>
      <c r="F11" s="14" t="e">
        <v>#REF!</v>
      </c>
      <c r="G11" s="14" t="e">
        <v>#REF!</v>
      </c>
      <c r="H11" s="14"/>
      <c r="I11" s="35"/>
      <c r="J11" s="159" t="e">
        <v>#REF!</v>
      </c>
      <c r="K11" s="14" t="e">
        <v>#REF!</v>
      </c>
      <c r="L11" s="159" t="e">
        <v>#REF!</v>
      </c>
      <c r="M11" s="14" t="e">
        <v>#REF!</v>
      </c>
      <c r="N11" s="14" t="e">
        <v>#REF!</v>
      </c>
      <c r="O11" s="14"/>
      <c r="P11" s="185" t="e">
        <v>#REF!</v>
      </c>
      <c r="Q11" s="185" t="e">
        <v>#REF!</v>
      </c>
      <c r="R11" s="185" t="e">
        <v>#REF!</v>
      </c>
      <c r="S11" s="185" t="e">
        <v>#REF!</v>
      </c>
      <c r="T11" s="185" t="e">
        <v>#REF!</v>
      </c>
      <c r="U11" s="185" t="e">
        <v>#REF!</v>
      </c>
      <c r="V11" s="185" t="e">
        <v>#REF!</v>
      </c>
      <c r="W11" s="185" t="e">
        <v>#REF!</v>
      </c>
      <c r="X11" s="185" t="e">
        <v>#REF!</v>
      </c>
      <c r="Y11" s="185" t="e">
        <v>#REF!</v>
      </c>
      <c r="Z11" s="185" t="e">
        <v>#REF!</v>
      </c>
      <c r="AA11" s="185" t="e">
        <v>#REF!</v>
      </c>
    </row>
    <row r="12" spans="1:27" s="38" customFormat="1" ht="12.95" customHeight="1" x14ac:dyDescent="0.2">
      <c r="A12" s="126" t="s">
        <v>18</v>
      </c>
      <c r="B12" s="49"/>
      <c r="C12" s="161" t="e">
        <v>#REF!</v>
      </c>
      <c r="D12" s="27" t="e">
        <v>#REF!</v>
      </c>
      <c r="E12" s="161" t="e">
        <v>#REF!</v>
      </c>
      <c r="F12" s="27" t="e">
        <v>#REF!</v>
      </c>
      <c r="G12" s="27" t="e">
        <v>#REF!</v>
      </c>
      <c r="H12" s="15"/>
      <c r="I12" s="35"/>
      <c r="J12" s="161" t="e">
        <v>#REF!</v>
      </c>
      <c r="K12" s="27" t="e">
        <v>#REF!</v>
      </c>
      <c r="L12" s="161" t="e">
        <v>#REF!</v>
      </c>
      <c r="M12" s="27" t="e">
        <v>#REF!</v>
      </c>
      <c r="N12" s="27" t="e">
        <v>#REF!</v>
      </c>
      <c r="O12" s="15"/>
      <c r="P12" s="185" t="e">
        <v>#REF!</v>
      </c>
      <c r="Q12" s="185" t="e">
        <v>#REF!</v>
      </c>
      <c r="R12" s="185" t="e">
        <v>#REF!</v>
      </c>
      <c r="S12" s="185" t="e">
        <v>#REF!</v>
      </c>
      <c r="T12" s="185" t="e">
        <v>#REF!</v>
      </c>
      <c r="U12" s="185" t="e">
        <v>#REF!</v>
      </c>
      <c r="V12" s="185" t="e">
        <v>#REF!</v>
      </c>
      <c r="W12" s="185" t="e">
        <v>#REF!</v>
      </c>
      <c r="X12" s="185" t="e">
        <v>#REF!</v>
      </c>
      <c r="Y12" s="185" t="e">
        <v>#REF!</v>
      </c>
      <c r="Z12" s="185" t="e">
        <v>#REF!</v>
      </c>
      <c r="AA12" s="185" t="e">
        <v>#REF!</v>
      </c>
    </row>
    <row r="13" spans="1:27" s="50" customFormat="1" ht="12.95" customHeight="1" x14ac:dyDescent="0.2">
      <c r="A13" s="129" t="s">
        <v>10</v>
      </c>
      <c r="B13" s="52"/>
      <c r="C13" s="164" t="e">
        <v>#REF!</v>
      </c>
      <c r="D13" s="28" t="e">
        <v>#REF!</v>
      </c>
      <c r="E13" s="164" t="e">
        <v>#REF!</v>
      </c>
      <c r="F13" s="28" t="e">
        <v>#REF!</v>
      </c>
      <c r="G13" s="28" t="e">
        <v>#REF!</v>
      </c>
      <c r="H13" s="183" t="e">
        <v>#REF!</v>
      </c>
      <c r="I13" s="92"/>
      <c r="J13" s="164" t="e">
        <v>#REF!</v>
      </c>
      <c r="K13" s="28" t="e">
        <v>#REF!</v>
      </c>
      <c r="L13" s="164" t="e">
        <v>#REF!</v>
      </c>
      <c r="M13" s="28" t="e">
        <v>#REF!</v>
      </c>
      <c r="N13" s="28" t="e">
        <v>#REF!</v>
      </c>
      <c r="O13" s="183" t="e">
        <v>#REF!</v>
      </c>
      <c r="P13" s="185" t="e">
        <v>#REF!</v>
      </c>
      <c r="Q13" s="185" t="e">
        <v>#REF!</v>
      </c>
      <c r="R13" s="185" t="e">
        <v>#REF!</v>
      </c>
      <c r="S13" s="185" t="e">
        <v>#REF!</v>
      </c>
      <c r="T13" s="185" t="e">
        <v>#REF!</v>
      </c>
      <c r="U13" s="185" t="e">
        <v>#REF!</v>
      </c>
      <c r="V13" s="185" t="e">
        <v>#REF!</v>
      </c>
      <c r="W13" s="185" t="e">
        <v>#REF!</v>
      </c>
      <c r="X13" s="185" t="e">
        <v>#REF!</v>
      </c>
      <c r="Y13" s="185" t="e">
        <v>#REF!</v>
      </c>
      <c r="Z13" s="185" t="e">
        <v>#REF!</v>
      </c>
      <c r="AA13" s="185" t="e">
        <v>#REF!</v>
      </c>
    </row>
    <row r="14" spans="1:27" s="38" customFormat="1" ht="12.95" customHeight="1" x14ac:dyDescent="0.2">
      <c r="A14" s="130" t="s">
        <v>4</v>
      </c>
      <c r="B14" s="37"/>
      <c r="C14" s="160" t="e">
        <v>#REF!</v>
      </c>
      <c r="D14" s="16" t="e">
        <v>#REF!</v>
      </c>
      <c r="E14" s="160" t="e">
        <v>#REF!</v>
      </c>
      <c r="F14" s="16" t="e">
        <v>#REF!</v>
      </c>
      <c r="G14" s="16" t="e">
        <v>#REF!</v>
      </c>
      <c r="H14" s="16"/>
      <c r="I14" s="92"/>
      <c r="J14" s="160" t="e">
        <v>#REF!</v>
      </c>
      <c r="K14" s="16" t="e">
        <v>#REF!</v>
      </c>
      <c r="L14" s="160" t="e">
        <v>#REF!</v>
      </c>
      <c r="M14" s="16" t="e">
        <v>#REF!</v>
      </c>
      <c r="N14" s="16" t="e">
        <v>#REF!</v>
      </c>
      <c r="O14" s="16"/>
      <c r="P14" s="185" t="e">
        <v>#REF!</v>
      </c>
      <c r="Q14" s="185" t="e">
        <v>#REF!</v>
      </c>
      <c r="R14" s="185" t="e">
        <v>#REF!</v>
      </c>
      <c r="S14" s="185" t="e">
        <v>#REF!</v>
      </c>
      <c r="T14" s="185" t="e">
        <v>#REF!</v>
      </c>
      <c r="U14" s="185" t="e">
        <v>#REF!</v>
      </c>
      <c r="V14" s="185" t="e">
        <v>#REF!</v>
      </c>
      <c r="W14" s="185" t="e">
        <v>#REF!</v>
      </c>
      <c r="X14" s="185" t="e">
        <v>#REF!</v>
      </c>
      <c r="Y14" s="185" t="e">
        <v>#REF!</v>
      </c>
      <c r="Z14" s="185" t="e">
        <v>#REF!</v>
      </c>
      <c r="AA14" s="185" t="e">
        <v>#REF!</v>
      </c>
    </row>
    <row r="15" spans="1:27" s="38" customFormat="1" ht="12.95" customHeight="1" x14ac:dyDescent="0.2">
      <c r="A15" s="131" t="s">
        <v>14</v>
      </c>
      <c r="B15" s="49"/>
      <c r="C15" s="168" t="e">
        <v>#REF!</v>
      </c>
      <c r="D15" s="26" t="e">
        <v>#REF!</v>
      </c>
      <c r="E15" s="168" t="e">
        <v>#REF!</v>
      </c>
      <c r="F15" s="26" t="e">
        <v>#REF!</v>
      </c>
      <c r="G15" s="26" t="e">
        <v>#REF!</v>
      </c>
      <c r="H15" s="184"/>
      <c r="I15" s="92"/>
      <c r="J15" s="168" t="e">
        <v>#REF!</v>
      </c>
      <c r="K15" s="26" t="e">
        <v>#REF!</v>
      </c>
      <c r="L15" s="168" t="e">
        <v>#REF!</v>
      </c>
      <c r="M15" s="26" t="e">
        <v>#REF!</v>
      </c>
      <c r="N15" s="26" t="e">
        <v>#REF!</v>
      </c>
      <c r="O15" s="184"/>
      <c r="P15" s="185" t="e">
        <v>#REF!</v>
      </c>
      <c r="Q15" s="185" t="e">
        <v>#REF!</v>
      </c>
      <c r="R15" s="185" t="e">
        <v>#REF!</v>
      </c>
      <c r="S15" s="185" t="e">
        <v>#REF!</v>
      </c>
      <c r="T15" s="185" t="e">
        <v>#REF!</v>
      </c>
      <c r="U15" s="185" t="e">
        <v>#REF!</v>
      </c>
      <c r="V15" s="185" t="e">
        <v>#REF!</v>
      </c>
      <c r="W15" s="185" t="e">
        <v>#REF!</v>
      </c>
      <c r="X15" s="185" t="e">
        <v>#REF!</v>
      </c>
      <c r="Y15" s="185" t="e">
        <v>#REF!</v>
      </c>
      <c r="Z15" s="185" t="e">
        <v>#REF!</v>
      </c>
      <c r="AA15" s="185" t="e">
        <v>#REF!</v>
      </c>
    </row>
    <row r="16" spans="1:27" s="38" customFormat="1" ht="12.95" customHeight="1" x14ac:dyDescent="0.2">
      <c r="A16" s="132" t="s">
        <v>19</v>
      </c>
      <c r="B16" s="49"/>
      <c r="C16" s="160" t="e">
        <v>#REF!</v>
      </c>
      <c r="D16" s="16" t="e">
        <v>#REF!</v>
      </c>
      <c r="E16" s="160" t="e">
        <v>#REF!</v>
      </c>
      <c r="F16" s="16" t="e">
        <v>#REF!</v>
      </c>
      <c r="G16" s="16" t="e">
        <v>#REF!</v>
      </c>
      <c r="H16" s="16" t="e">
        <v>#REF!</v>
      </c>
      <c r="I16" s="35"/>
      <c r="J16" s="160" t="e">
        <v>#REF!</v>
      </c>
      <c r="K16" s="16" t="e">
        <v>#REF!</v>
      </c>
      <c r="L16" s="160" t="e">
        <v>#REF!</v>
      </c>
      <c r="M16" s="16" t="e">
        <v>#REF!</v>
      </c>
      <c r="N16" s="16" t="e">
        <v>#REF!</v>
      </c>
      <c r="O16" s="16" t="e">
        <v>#REF!</v>
      </c>
      <c r="P16" s="185" t="e">
        <v>#REF!</v>
      </c>
      <c r="Q16" s="185" t="e">
        <v>#REF!</v>
      </c>
      <c r="R16" s="185" t="e">
        <v>#REF!</v>
      </c>
      <c r="S16" s="185" t="e">
        <v>#REF!</v>
      </c>
      <c r="T16" s="185" t="e">
        <v>#REF!</v>
      </c>
      <c r="U16" s="185" t="e">
        <v>#REF!</v>
      </c>
      <c r="V16" s="185" t="e">
        <v>#REF!</v>
      </c>
      <c r="W16" s="185" t="e">
        <v>#REF!</v>
      </c>
      <c r="X16" s="185" t="e">
        <v>#REF!</v>
      </c>
      <c r="Y16" s="185" t="e">
        <v>#REF!</v>
      </c>
      <c r="Z16" s="185" t="e">
        <v>#REF!</v>
      </c>
      <c r="AA16" s="185" t="e">
        <v>#REF!</v>
      </c>
    </row>
    <row r="17" spans="1:27" s="38" customFormat="1" ht="12.95" customHeight="1" thickBot="1" x14ac:dyDescent="0.25">
      <c r="A17" s="133" t="s">
        <v>5</v>
      </c>
      <c r="B17" s="84"/>
      <c r="C17" s="163" t="e">
        <v>#REF!</v>
      </c>
      <c r="D17" s="108" t="e">
        <v>#REF!</v>
      </c>
      <c r="E17" s="163" t="e">
        <v>#REF!</v>
      </c>
      <c r="F17" s="146" t="e">
        <v>#REF!</v>
      </c>
      <c r="G17" s="109" t="e">
        <v>#REF!</v>
      </c>
      <c r="H17" s="109"/>
      <c r="I17" s="87"/>
      <c r="J17" s="163" t="e">
        <v>#REF!</v>
      </c>
      <c r="K17" s="108" t="e">
        <v>#REF!</v>
      </c>
      <c r="L17" s="163" t="e">
        <v>#REF!</v>
      </c>
      <c r="M17" s="146" t="e">
        <v>#REF!</v>
      </c>
      <c r="N17" s="109" t="e">
        <v>#REF!</v>
      </c>
      <c r="O17" s="109"/>
      <c r="P17" s="185" t="e">
        <v>#REF!</v>
      </c>
      <c r="Q17" s="185" t="e">
        <v>#REF!</v>
      </c>
      <c r="R17" s="185" t="e">
        <v>#REF!</v>
      </c>
      <c r="S17" s="185" t="e">
        <v>#REF!</v>
      </c>
      <c r="T17" s="185" t="e">
        <v>#REF!</v>
      </c>
      <c r="U17" s="185" t="e">
        <v>#REF!</v>
      </c>
      <c r="V17" s="185" t="e">
        <v>#REF!</v>
      </c>
      <c r="W17" s="185" t="e">
        <v>#REF!</v>
      </c>
      <c r="X17" s="185" t="e">
        <v>#REF!</v>
      </c>
      <c r="Y17" s="185" t="e">
        <v>#REF!</v>
      </c>
      <c r="Z17" s="185" t="e">
        <v>#REF!</v>
      </c>
      <c r="AA17" s="185" t="e">
        <v>#REF!</v>
      </c>
    </row>
    <row r="18" spans="1:27" s="38" customFormat="1" ht="11.1" customHeight="1" x14ac:dyDescent="0.2">
      <c r="A18" s="134"/>
      <c r="B18" s="49"/>
      <c r="C18" s="110"/>
      <c r="D18" s="23"/>
      <c r="E18" s="110"/>
      <c r="F18" s="24"/>
      <c r="G18" s="111"/>
      <c r="H18" s="111"/>
      <c r="I18" s="49"/>
      <c r="J18" s="102"/>
      <c r="K18" s="82"/>
      <c r="L18" s="102"/>
      <c r="M18" s="103"/>
      <c r="N18" s="104"/>
      <c r="O18" s="104"/>
      <c r="P18" s="185" t="e">
        <v>#REF!</v>
      </c>
      <c r="Q18" s="185" t="e">
        <v>#REF!</v>
      </c>
      <c r="R18" s="185" t="e">
        <v>#REF!</v>
      </c>
      <c r="S18" s="185" t="e">
        <v>#REF!</v>
      </c>
      <c r="T18" s="185" t="e">
        <v>#REF!</v>
      </c>
      <c r="U18" s="185" t="e">
        <v>#REF!</v>
      </c>
      <c r="V18" s="185" t="e">
        <v>#REF!</v>
      </c>
      <c r="W18" s="185" t="e">
        <v>#REF!</v>
      </c>
      <c r="X18" s="185" t="e">
        <v>#REF!</v>
      </c>
      <c r="Y18" s="185" t="e">
        <v>#REF!</v>
      </c>
      <c r="Z18" s="185" t="e">
        <v>#REF!</v>
      </c>
      <c r="AA18" s="185" t="e">
        <v>#REF!</v>
      </c>
    </row>
    <row r="19" spans="1:27" s="38" customFormat="1" ht="15" customHeight="1" x14ac:dyDescent="0.2">
      <c r="A19" s="98" t="s">
        <v>12</v>
      </c>
      <c r="B19" s="30"/>
      <c r="C19" s="100"/>
      <c r="D19" s="100"/>
      <c r="E19" s="100"/>
      <c r="F19" s="83"/>
      <c r="G19" s="83"/>
      <c r="H19" s="83"/>
      <c r="I19" s="53"/>
      <c r="J19" s="105"/>
      <c r="K19" s="105"/>
      <c r="L19" s="106"/>
      <c r="M19" s="107"/>
      <c r="N19" s="107"/>
      <c r="O19" s="107"/>
      <c r="P19" s="185" t="e">
        <v>#REF!</v>
      </c>
      <c r="Q19" s="185" t="e">
        <v>#REF!</v>
      </c>
      <c r="R19" s="185" t="e">
        <v>#REF!</v>
      </c>
      <c r="S19" s="185" t="e">
        <v>#REF!</v>
      </c>
      <c r="T19" s="185" t="e">
        <v>#REF!</v>
      </c>
      <c r="U19" s="185" t="e">
        <v>#REF!</v>
      </c>
      <c r="V19" s="185" t="e">
        <v>#REF!</v>
      </c>
      <c r="W19" s="185" t="e">
        <v>#REF!</v>
      </c>
      <c r="X19" s="185" t="e">
        <v>#REF!</v>
      </c>
      <c r="Y19" s="185" t="e">
        <v>#REF!</v>
      </c>
      <c r="Z19" s="185" t="e">
        <v>#REF!</v>
      </c>
      <c r="AA19" s="185" t="e">
        <v>#REF!</v>
      </c>
    </row>
    <row r="20" spans="1:27" s="38" customFormat="1" ht="12.95" customHeight="1" x14ac:dyDescent="0.2">
      <c r="A20" s="145" t="s">
        <v>13</v>
      </c>
      <c r="B20" s="88"/>
      <c r="C20" s="175" t="e">
        <v>#REF!</v>
      </c>
      <c r="D20" s="176"/>
      <c r="E20" s="175" t="e">
        <v>#REF!</v>
      </c>
      <c r="F20" s="177"/>
      <c r="G20" s="178" t="e">
        <v>#REF!</v>
      </c>
      <c r="H20" s="178"/>
      <c r="I20" s="89"/>
      <c r="J20" s="115" t="e">
        <v>#REF!</v>
      </c>
      <c r="K20" s="139"/>
      <c r="L20" s="115" t="e">
        <v>#REF!</v>
      </c>
      <c r="M20" s="112"/>
      <c r="N20" s="117" t="e">
        <v>#REF!</v>
      </c>
      <c r="O20" s="140"/>
      <c r="P20" s="185" t="e">
        <v>#REF!</v>
      </c>
      <c r="Q20" s="185" t="e">
        <v>#REF!</v>
      </c>
      <c r="R20" s="185" t="e">
        <v>#REF!</v>
      </c>
      <c r="S20" s="185" t="e">
        <v>#REF!</v>
      </c>
      <c r="T20" s="185" t="e">
        <v>#REF!</v>
      </c>
      <c r="U20" s="185" t="e">
        <v>#REF!</v>
      </c>
      <c r="V20" s="185" t="e">
        <v>#REF!</v>
      </c>
      <c r="W20" s="185" t="e">
        <v>#REF!</v>
      </c>
      <c r="X20" s="185" t="e">
        <v>#REF!</v>
      </c>
      <c r="Y20" s="185" t="e">
        <v>#REF!</v>
      </c>
      <c r="Z20" s="185" t="e">
        <v>#REF!</v>
      </c>
      <c r="AA20" s="185" t="e">
        <v>#REF!</v>
      </c>
    </row>
    <row r="21" spans="1:27" s="38" customFormat="1" ht="12.95" customHeight="1" x14ac:dyDescent="0.2">
      <c r="A21" s="135" t="s">
        <v>17</v>
      </c>
      <c r="B21" s="90"/>
      <c r="C21" s="147"/>
      <c r="D21" s="113"/>
      <c r="E21" s="147"/>
      <c r="F21" s="113"/>
      <c r="G21" s="114">
        <v>13.537117903930129</v>
      </c>
      <c r="H21" s="114"/>
      <c r="I21" s="50"/>
      <c r="J21" s="148"/>
      <c r="K21" s="148"/>
      <c r="L21" s="148"/>
      <c r="M21" s="148"/>
      <c r="N21" s="148"/>
      <c r="O21" s="148"/>
      <c r="P21" s="185" t="e">
        <v>#REF!</v>
      </c>
      <c r="Q21" s="185" t="e">
        <v>#REF!</v>
      </c>
      <c r="R21" s="185" t="e">
        <v>#REF!</v>
      </c>
      <c r="S21" s="185" t="e">
        <v>#REF!</v>
      </c>
      <c r="T21" s="185" t="e">
        <v>#REF!</v>
      </c>
      <c r="U21" s="185" t="e">
        <v>#REF!</v>
      </c>
      <c r="V21" s="185" t="e">
        <v>#REF!</v>
      </c>
      <c r="W21" s="185" t="e">
        <v>#REF!</v>
      </c>
      <c r="X21" s="185" t="e">
        <v>#REF!</v>
      </c>
      <c r="Y21" s="185" t="e">
        <v>#REF!</v>
      </c>
      <c r="Z21" s="185" t="e">
        <v>#REF!</v>
      </c>
      <c r="AA21" s="185" t="e">
        <v>#REF!</v>
      </c>
    </row>
    <row r="22" spans="1:27" s="38" customFormat="1" ht="12.95" customHeight="1" x14ac:dyDescent="0.2">
      <c r="A22" s="142" t="s">
        <v>23</v>
      </c>
      <c r="B22" s="90"/>
      <c r="C22" s="115" t="e">
        <v>#REF!</v>
      </c>
      <c r="D22" s="116"/>
      <c r="E22" s="115" t="e">
        <v>#REF!</v>
      </c>
      <c r="F22" s="116"/>
      <c r="G22" s="117" t="e">
        <v>#REF!</v>
      </c>
      <c r="H22" s="117"/>
      <c r="I22" s="50"/>
      <c r="J22" s="170"/>
      <c r="K22" s="113"/>
      <c r="L22" s="170"/>
      <c r="M22" s="113"/>
      <c r="N22" s="119"/>
      <c r="O22" s="119"/>
      <c r="P22" s="185" t="e">
        <v>#REF!</v>
      </c>
      <c r="Q22" s="185" t="e">
        <v>#REF!</v>
      </c>
      <c r="R22" s="185" t="e">
        <v>#REF!</v>
      </c>
      <c r="S22" s="185" t="e">
        <v>#REF!</v>
      </c>
      <c r="T22" s="185" t="e">
        <v>#REF!</v>
      </c>
      <c r="U22" s="185" t="e">
        <v>#REF!</v>
      </c>
      <c r="V22" s="185" t="e">
        <v>#REF!</v>
      </c>
      <c r="W22" s="185" t="e">
        <v>#REF!</v>
      </c>
      <c r="X22" s="185" t="e">
        <v>#REF!</v>
      </c>
      <c r="Y22" s="185" t="e">
        <v>#REF!</v>
      </c>
      <c r="Z22" s="185" t="e">
        <v>#REF!</v>
      </c>
      <c r="AA22" s="185" t="e">
        <v>#REF!</v>
      </c>
    </row>
    <row r="23" spans="1:27" s="38" customFormat="1" x14ac:dyDescent="0.2">
      <c r="A23" s="143" t="s">
        <v>21</v>
      </c>
      <c r="B23" s="90"/>
      <c r="C23" s="165" t="e">
        <v>#REF!</v>
      </c>
      <c r="D23" s="118"/>
      <c r="E23" s="165" t="e">
        <v>#REF!</v>
      </c>
      <c r="F23" s="118"/>
      <c r="G23" s="119" t="e">
        <v>#REF!</v>
      </c>
      <c r="H23" s="119"/>
      <c r="I23" s="50"/>
      <c r="J23" s="165"/>
      <c r="K23" s="118"/>
      <c r="L23" s="165"/>
      <c r="M23" s="118"/>
      <c r="N23" s="119"/>
      <c r="O23" s="119"/>
      <c r="P23" s="185" t="e">
        <v>#REF!</v>
      </c>
      <c r="Q23" s="185" t="e">
        <v>#REF!</v>
      </c>
      <c r="R23" s="185" t="e">
        <v>#REF!</v>
      </c>
      <c r="S23" s="185" t="e">
        <v>#REF!</v>
      </c>
      <c r="T23" s="185" t="e">
        <v>#REF!</v>
      </c>
      <c r="U23" s="185" t="e">
        <v>#REF!</v>
      </c>
      <c r="V23" s="185" t="e">
        <v>#REF!</v>
      </c>
      <c r="W23" s="185" t="e">
        <v>#REF!</v>
      </c>
      <c r="X23" s="185" t="e">
        <v>#REF!</v>
      </c>
      <c r="Y23" s="185" t="e">
        <v>#REF!</v>
      </c>
      <c r="Z23" s="185" t="e">
        <v>#REF!</v>
      </c>
      <c r="AA23" s="185" t="e">
        <v>#REF!</v>
      </c>
    </row>
    <row r="24" spans="1:27" s="38" customFormat="1" ht="12.95" customHeight="1" x14ac:dyDescent="0.2">
      <c r="A24" s="142" t="s">
        <v>22</v>
      </c>
      <c r="B24" s="90"/>
      <c r="C24" s="115" t="e">
        <v>#REF!</v>
      </c>
      <c r="D24" s="116"/>
      <c r="E24" s="115" t="e">
        <v>#REF!</v>
      </c>
      <c r="F24" s="116"/>
      <c r="G24" s="117" t="e">
        <v>#REF!</v>
      </c>
      <c r="H24" s="117"/>
      <c r="I24" s="89"/>
      <c r="J24" s="170"/>
      <c r="K24" s="113"/>
      <c r="L24" s="170"/>
      <c r="M24" s="113"/>
      <c r="N24" s="119"/>
      <c r="O24" s="119"/>
      <c r="P24" s="185" t="e">
        <v>#REF!</v>
      </c>
      <c r="Q24" s="185" t="e">
        <v>#REF!</v>
      </c>
      <c r="R24" s="185" t="e">
        <v>#REF!</v>
      </c>
      <c r="S24" s="185" t="e">
        <v>#REF!</v>
      </c>
      <c r="T24" s="185" t="e">
        <v>#REF!</v>
      </c>
      <c r="U24" s="185" t="e">
        <v>#REF!</v>
      </c>
      <c r="V24" s="185" t="e">
        <v>#REF!</v>
      </c>
      <c r="W24" s="185" t="e">
        <v>#REF!</v>
      </c>
      <c r="X24" s="185" t="e">
        <v>#REF!</v>
      </c>
      <c r="Y24" s="185" t="e">
        <v>#REF!</v>
      </c>
      <c r="Z24" s="185" t="e">
        <v>#REF!</v>
      </c>
      <c r="AA24" s="185" t="e">
        <v>#REF!</v>
      </c>
    </row>
    <row r="25" spans="1:27" s="38" customFormat="1" ht="12.95" customHeight="1" x14ac:dyDescent="0.2">
      <c r="A25" s="135"/>
      <c r="B25" s="90"/>
      <c r="C25" s="165"/>
      <c r="D25" s="120"/>
      <c r="E25" s="165"/>
      <c r="F25" s="121"/>
      <c r="G25" s="58"/>
      <c r="H25" s="58"/>
      <c r="I25" s="89"/>
      <c r="J25" s="148"/>
      <c r="K25" s="148"/>
      <c r="L25" s="148"/>
      <c r="M25" s="148"/>
      <c r="N25" s="148"/>
      <c r="O25" s="148"/>
      <c r="P25" s="185" t="e">
        <v>#REF!</v>
      </c>
      <c r="Q25" s="185" t="e">
        <v>#REF!</v>
      </c>
      <c r="R25" s="185" t="e">
        <v>#REF!</v>
      </c>
      <c r="S25" s="185" t="e">
        <v>#REF!</v>
      </c>
      <c r="T25" s="185" t="e">
        <v>#REF!</v>
      </c>
      <c r="U25" s="185" t="e">
        <v>#REF!</v>
      </c>
      <c r="V25" s="185" t="e">
        <v>#REF!</v>
      </c>
      <c r="W25" s="185" t="e">
        <v>#REF!</v>
      </c>
      <c r="X25" s="185" t="e">
        <v>#REF!</v>
      </c>
      <c r="Y25" s="185" t="e">
        <v>#REF!</v>
      </c>
      <c r="Z25" s="185" t="e">
        <v>#REF!</v>
      </c>
      <c r="AA25" s="185" t="e">
        <v>#REF!</v>
      </c>
    </row>
    <row r="26" spans="1:27" s="38" customFormat="1" ht="12.95" customHeight="1" x14ac:dyDescent="0.2">
      <c r="A26" s="136" t="s">
        <v>39</v>
      </c>
      <c r="B26" s="88"/>
      <c r="C26" s="169"/>
      <c r="D26" s="122"/>
      <c r="E26" s="169"/>
      <c r="F26" s="122"/>
      <c r="G26" s="123"/>
      <c r="H26" s="123"/>
      <c r="I26" s="89"/>
      <c r="J26" s="148"/>
      <c r="K26" s="148"/>
      <c r="L26" s="148"/>
      <c r="M26" s="148"/>
      <c r="N26" s="148"/>
      <c r="O26" s="148"/>
      <c r="P26" s="185" t="e">
        <v>#REF!</v>
      </c>
      <c r="Q26" s="185" t="e">
        <v>#REF!</v>
      </c>
      <c r="R26" s="185" t="e">
        <v>#REF!</v>
      </c>
      <c r="S26" s="185" t="e">
        <v>#REF!</v>
      </c>
      <c r="T26" s="185" t="e">
        <v>#REF!</v>
      </c>
      <c r="U26" s="185" t="e">
        <v>#REF!</v>
      </c>
      <c r="V26" s="185" t="e">
        <v>#REF!</v>
      </c>
      <c r="W26" s="185" t="e">
        <v>#REF!</v>
      </c>
      <c r="X26" s="185" t="e">
        <v>#REF!</v>
      </c>
      <c r="Y26" s="185" t="e">
        <v>#REF!</v>
      </c>
      <c r="Z26" s="185" t="e">
        <v>#REF!</v>
      </c>
      <c r="AA26" s="185" t="e">
        <v>#REF!</v>
      </c>
    </row>
    <row r="27" spans="1:27" s="38" customFormat="1" ht="12.95" customHeight="1" x14ac:dyDescent="0.2">
      <c r="A27" s="142" t="s">
        <v>33</v>
      </c>
      <c r="B27" s="88"/>
      <c r="C27" s="19" t="e">
        <v>#REF!</v>
      </c>
      <c r="D27" s="16"/>
      <c r="E27" s="19" t="e">
        <v>#REF!</v>
      </c>
      <c r="F27" s="16"/>
      <c r="G27" s="16" t="e">
        <v>#REF!</v>
      </c>
      <c r="H27" s="16"/>
      <c r="I27" s="89"/>
      <c r="J27" s="19" t="e">
        <v>#REF!</v>
      </c>
      <c r="K27" s="16"/>
      <c r="L27" s="19" t="e">
        <v>#REF!</v>
      </c>
      <c r="M27" s="16"/>
      <c r="N27" s="16" t="e">
        <v>#REF!</v>
      </c>
      <c r="O27" s="16"/>
      <c r="P27" s="185" t="e">
        <v>#REF!</v>
      </c>
      <c r="Q27" s="185" t="e">
        <v>#REF!</v>
      </c>
      <c r="R27" s="185" t="e">
        <v>#REF!</v>
      </c>
      <c r="S27" s="185" t="e">
        <v>#REF!</v>
      </c>
      <c r="T27" s="185" t="e">
        <v>#REF!</v>
      </c>
      <c r="U27" s="185" t="e">
        <v>#REF!</v>
      </c>
      <c r="V27" s="185" t="e">
        <v>#REF!</v>
      </c>
      <c r="W27" s="185" t="e">
        <v>#REF!</v>
      </c>
      <c r="X27" s="185" t="e">
        <v>#REF!</v>
      </c>
      <c r="Y27" s="185" t="e">
        <v>#REF!</v>
      </c>
      <c r="Z27" s="185" t="e">
        <v>#REF!</v>
      </c>
      <c r="AA27" s="185" t="e">
        <v>#REF!</v>
      </c>
    </row>
    <row r="28" spans="1:27" s="38" customFormat="1" ht="12.95" customHeight="1" x14ac:dyDescent="0.2">
      <c r="A28" s="143" t="s">
        <v>35</v>
      </c>
      <c r="B28" s="90"/>
      <c r="C28" s="166" t="e">
        <v>#REF!</v>
      </c>
      <c r="D28" s="58"/>
      <c r="E28" s="166" t="e">
        <v>#REF!</v>
      </c>
      <c r="F28" s="58"/>
      <c r="G28" s="58" t="e">
        <v>#REF!</v>
      </c>
      <c r="H28" s="58"/>
      <c r="I28" s="89"/>
      <c r="J28" s="166" t="e">
        <v>#REF!</v>
      </c>
      <c r="K28" s="58"/>
      <c r="L28" s="166" t="e">
        <v>#REF!</v>
      </c>
      <c r="M28" s="58"/>
      <c r="N28" s="58" t="e">
        <v>#REF!</v>
      </c>
      <c r="O28" s="58"/>
      <c r="P28" s="185" t="e">
        <v>#REF!</v>
      </c>
      <c r="Q28" s="185" t="e">
        <v>#REF!</v>
      </c>
      <c r="R28" s="185" t="e">
        <v>#REF!</v>
      </c>
      <c r="S28" s="185" t="e">
        <v>#REF!</v>
      </c>
      <c r="T28" s="185" t="e">
        <v>#REF!</v>
      </c>
      <c r="U28" s="185" t="e">
        <v>#REF!</v>
      </c>
      <c r="V28" s="185" t="e">
        <v>#REF!</v>
      </c>
      <c r="W28" s="185" t="e">
        <v>#REF!</v>
      </c>
      <c r="X28" s="185" t="e">
        <v>#REF!</v>
      </c>
      <c r="Y28" s="185" t="e">
        <v>#REF!</v>
      </c>
      <c r="Z28" s="185" t="e">
        <v>#REF!</v>
      </c>
      <c r="AA28" s="185" t="e">
        <v>#REF!</v>
      </c>
    </row>
    <row r="29" spans="1:27" s="38" customFormat="1" ht="12.95" customHeight="1" thickBot="1" x14ac:dyDescent="0.25">
      <c r="A29" s="144" t="s">
        <v>34</v>
      </c>
      <c r="B29" s="99"/>
      <c r="C29" s="167" t="e">
        <v>#REF!</v>
      </c>
      <c r="D29" s="29"/>
      <c r="E29" s="167" t="e">
        <v>#REF!</v>
      </c>
      <c r="F29" s="29"/>
      <c r="G29" s="29" t="e">
        <v>#REF!</v>
      </c>
      <c r="H29" s="16"/>
      <c r="I29" s="89"/>
      <c r="J29" s="167" t="e">
        <v>#REF!</v>
      </c>
      <c r="K29" s="29"/>
      <c r="L29" s="167" t="e">
        <v>#REF!</v>
      </c>
      <c r="M29" s="29"/>
      <c r="N29" s="29" t="e">
        <v>#REF!</v>
      </c>
      <c r="O29" s="16"/>
      <c r="P29" s="185" t="e">
        <v>#REF!</v>
      </c>
      <c r="Q29" s="185" t="e">
        <v>#REF!</v>
      </c>
      <c r="R29" s="185" t="e">
        <v>#REF!</v>
      </c>
      <c r="S29" s="185" t="e">
        <v>#REF!</v>
      </c>
      <c r="T29" s="185" t="e">
        <v>#REF!</v>
      </c>
      <c r="U29" s="185" t="e">
        <v>#REF!</v>
      </c>
      <c r="V29" s="185" t="e">
        <v>#REF!</v>
      </c>
      <c r="W29" s="185" t="e">
        <v>#REF!</v>
      </c>
      <c r="X29" s="185" t="e">
        <v>#REF!</v>
      </c>
      <c r="Y29" s="185" t="e">
        <v>#REF!</v>
      </c>
      <c r="Z29" s="185" t="e">
        <v>#REF!</v>
      </c>
      <c r="AA29" s="185" t="e">
        <v>#REF!</v>
      </c>
    </row>
    <row r="30" spans="1:27" s="51" customFormat="1" ht="11.1" customHeight="1" x14ac:dyDescent="0.2">
      <c r="A30" s="60"/>
      <c r="B30" s="37"/>
      <c r="C30" s="36"/>
      <c r="D30" s="36"/>
      <c r="E30" s="54"/>
      <c r="F30" s="54"/>
      <c r="G30" s="54"/>
      <c r="H30" s="54"/>
      <c r="I30" s="54"/>
      <c r="J30" s="148"/>
      <c r="K30" s="148"/>
      <c r="L30" s="148"/>
      <c r="M30" s="148"/>
      <c r="N30" s="148"/>
      <c r="O30" s="148"/>
      <c r="P30" s="50"/>
      <c r="Q30" s="50"/>
      <c r="R30" s="50"/>
    </row>
    <row r="31" spans="1:27" s="38" customFormat="1" ht="11.1" customHeight="1" x14ac:dyDescent="0.2">
      <c r="A31" s="137"/>
      <c r="B31" s="91"/>
      <c r="C31" s="91"/>
      <c r="D31" s="91"/>
      <c r="E31" s="91"/>
      <c r="F31" s="91"/>
      <c r="G31" s="91"/>
      <c r="H31" s="91"/>
      <c r="I31" s="91"/>
      <c r="J31" s="91"/>
      <c r="K31" s="91"/>
      <c r="L31" s="91"/>
      <c r="M31" s="91"/>
      <c r="N31" s="91"/>
      <c r="O31" s="91"/>
      <c r="P31" s="91"/>
    </row>
    <row r="32" spans="1:27" s="38" customFormat="1" ht="14.25" customHeight="1" x14ac:dyDescent="0.2">
      <c r="A32" s="708" t="s">
        <v>43</v>
      </c>
      <c r="B32" s="708"/>
      <c r="C32" s="708"/>
      <c r="D32" s="708"/>
      <c r="E32" s="708"/>
      <c r="F32" s="708"/>
      <c r="G32" s="708"/>
      <c r="H32" s="708"/>
      <c r="I32" s="708"/>
      <c r="J32" s="708"/>
      <c r="K32" s="708"/>
      <c r="L32" s="708"/>
      <c r="M32" s="708"/>
      <c r="N32" s="708"/>
      <c r="O32" s="182"/>
    </row>
    <row r="33" spans="1:19" s="38" customFormat="1" ht="11.1" customHeight="1" x14ac:dyDescent="0.2">
      <c r="A33" s="706" t="s">
        <v>40</v>
      </c>
      <c r="B33" s="706"/>
      <c r="C33" s="706"/>
      <c r="D33" s="706"/>
      <c r="E33" s="706"/>
      <c r="F33" s="706"/>
      <c r="G33" s="706"/>
      <c r="H33" s="706"/>
      <c r="I33" s="706"/>
      <c r="J33" s="706"/>
      <c r="K33" s="706"/>
      <c r="L33" s="706"/>
      <c r="M33" s="706"/>
      <c r="N33" s="706"/>
    </row>
    <row r="34" spans="1:19" s="38" customFormat="1" ht="11.1" customHeight="1" x14ac:dyDescent="0.2">
      <c r="A34" s="138"/>
      <c r="B34" s="93"/>
      <c r="C34" s="93"/>
      <c r="D34" s="93"/>
      <c r="E34" s="93"/>
      <c r="F34" s="93"/>
      <c r="G34" s="93"/>
      <c r="H34" s="93"/>
      <c r="I34" s="93"/>
      <c r="J34" s="93"/>
      <c r="K34" s="93"/>
      <c r="L34" s="93"/>
      <c r="M34" s="93"/>
      <c r="N34" s="93"/>
      <c r="O34" s="93"/>
      <c r="P34" s="186" t="e">
        <f>+SUM(C10:C12)</f>
        <v>#REF!</v>
      </c>
      <c r="Q34" s="187"/>
      <c r="R34" s="186" t="e">
        <f>+SUM(E10:E12)</f>
        <v>#REF!</v>
      </c>
      <c r="S34" s="188" t="e">
        <f>+P34/R34-1</f>
        <v>#REF!</v>
      </c>
    </row>
    <row r="35" spans="1:19" s="38" customFormat="1" ht="11.1" customHeight="1" x14ac:dyDescent="0.2">
      <c r="A35" s="64"/>
      <c r="B35" s="55"/>
      <c r="C35" s="55"/>
      <c r="D35" s="55"/>
      <c r="E35" s="55"/>
      <c r="F35" s="55"/>
      <c r="G35" s="55"/>
      <c r="H35" s="55"/>
      <c r="I35" s="55"/>
      <c r="J35" s="55"/>
      <c r="K35" s="55"/>
      <c r="L35" s="55"/>
      <c r="M35" s="55"/>
      <c r="N35" s="55"/>
      <c r="O35" s="55"/>
    </row>
    <row r="36" spans="1:19" x14ac:dyDescent="0.2">
      <c r="B36" s="32"/>
      <c r="F36" s="32"/>
      <c r="J36" s="85"/>
      <c r="K36" s="44"/>
      <c r="L36" s="33"/>
    </row>
    <row r="37" spans="1:19" x14ac:dyDescent="0.2">
      <c r="B37" s="32"/>
      <c r="F37" s="32"/>
      <c r="M37" s="86"/>
      <c r="N37" s="86"/>
      <c r="O37" s="86"/>
    </row>
  </sheetData>
  <mergeCells count="7">
    <mergeCell ref="A1:N1"/>
    <mergeCell ref="A2:N2"/>
    <mergeCell ref="A33:N33"/>
    <mergeCell ref="A3:O3"/>
    <mergeCell ref="A32:N32"/>
    <mergeCell ref="J5:N5"/>
    <mergeCell ref="C5:G5"/>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7"/>
  <sheetViews>
    <sheetView showGridLines="0" zoomScaleNormal="100" zoomScaleSheetLayoutView="100" workbookViewId="0">
      <selection sqref="A1:O1"/>
    </sheetView>
  </sheetViews>
  <sheetFormatPr baseColWidth="10" defaultColWidth="9.85546875" defaultRowHeight="15.75" x14ac:dyDescent="0.2"/>
  <cols>
    <col min="1" max="1" width="42" style="78" customWidth="1"/>
    <col min="2" max="2" width="1.7109375" style="34" customWidth="1"/>
    <col min="3" max="5" width="8.7109375" style="79" customWidth="1"/>
    <col min="6" max="6" width="8.7109375" style="80" customWidth="1"/>
    <col min="7" max="7" width="8.7109375" style="79" customWidth="1"/>
    <col min="8" max="8" width="11.85546875" style="79" customWidth="1"/>
    <col min="9" max="9" width="2.7109375" style="81" customWidth="1"/>
    <col min="10" max="14" width="8.7109375" style="78" customWidth="1"/>
    <col min="15" max="15" width="12.140625" style="78" customWidth="1"/>
    <col min="16" max="16384" width="9.85546875" style="78"/>
  </cols>
  <sheetData>
    <row r="1" spans="1:15" s="5" customFormat="1" ht="12" customHeight="1" x14ac:dyDescent="0.2">
      <c r="A1" s="693" t="s">
        <v>91</v>
      </c>
      <c r="B1" s="693"/>
      <c r="C1" s="693"/>
      <c r="D1" s="693"/>
      <c r="E1" s="693"/>
      <c r="F1" s="693"/>
      <c r="G1" s="693"/>
      <c r="H1" s="693"/>
      <c r="I1" s="693"/>
      <c r="J1" s="693"/>
      <c r="K1" s="693"/>
      <c r="L1" s="693"/>
      <c r="M1" s="693"/>
      <c r="N1" s="693"/>
      <c r="O1" s="693"/>
    </row>
    <row r="2" spans="1:15" s="5" customFormat="1" ht="12" customHeight="1" x14ac:dyDescent="0.2">
      <c r="A2" s="705" t="s">
        <v>102</v>
      </c>
      <c r="B2" s="705"/>
      <c r="C2" s="705"/>
      <c r="D2" s="705"/>
      <c r="E2" s="705"/>
      <c r="F2" s="705"/>
      <c r="G2" s="705"/>
      <c r="H2" s="705"/>
      <c r="I2" s="705"/>
      <c r="J2" s="705"/>
      <c r="K2" s="705"/>
      <c r="L2" s="705"/>
      <c r="M2" s="705"/>
      <c r="N2" s="705"/>
      <c r="O2" s="705"/>
    </row>
    <row r="3" spans="1:15" s="5" customFormat="1" ht="11.1" customHeight="1" x14ac:dyDescent="0.2">
      <c r="A3" s="715" t="s">
        <v>105</v>
      </c>
      <c r="B3" s="715"/>
      <c r="C3" s="715"/>
      <c r="D3" s="715"/>
      <c r="E3" s="715"/>
      <c r="F3" s="715"/>
      <c r="G3" s="715"/>
      <c r="H3" s="715"/>
      <c r="I3" s="715"/>
      <c r="J3" s="715"/>
      <c r="K3" s="715"/>
      <c r="L3" s="715"/>
      <c r="M3" s="715"/>
      <c r="N3" s="715"/>
      <c r="O3" s="715"/>
    </row>
    <row r="4" spans="1:15" s="5" customFormat="1" ht="10.5" customHeight="1" x14ac:dyDescent="0.2">
      <c r="A4" s="9"/>
      <c r="B4" s="2"/>
      <c r="C4" s="6"/>
      <c r="D4" s="6"/>
      <c r="E4" s="6"/>
      <c r="F4" s="7"/>
      <c r="G4" s="6"/>
      <c r="H4" s="6"/>
      <c r="I4" s="8"/>
      <c r="J4" s="3"/>
      <c r="K4" s="3"/>
      <c r="L4" s="4"/>
    </row>
    <row r="5" spans="1:15" s="5" customFormat="1" ht="15" customHeight="1" x14ac:dyDescent="0.2">
      <c r="A5" s="10"/>
      <c r="B5" s="11"/>
      <c r="C5" s="716" t="s">
        <v>165</v>
      </c>
      <c r="D5" s="716"/>
      <c r="E5" s="716"/>
      <c r="F5" s="716"/>
      <c r="G5" s="716"/>
      <c r="H5" s="716"/>
      <c r="I5" s="56"/>
      <c r="J5" s="716" t="s">
        <v>166</v>
      </c>
      <c r="K5" s="716"/>
      <c r="L5" s="716"/>
      <c r="M5" s="716"/>
      <c r="N5" s="716"/>
      <c r="O5" s="716"/>
    </row>
    <row r="6" spans="1:15" s="5" customFormat="1" ht="24" x14ac:dyDescent="0.2">
      <c r="A6" s="25"/>
      <c r="B6" s="12"/>
      <c r="C6" s="560">
        <v>2022</v>
      </c>
      <c r="D6" s="560" t="s">
        <v>97</v>
      </c>
      <c r="E6" s="560">
        <v>2021</v>
      </c>
      <c r="F6" s="560" t="s">
        <v>97</v>
      </c>
      <c r="G6" s="561" t="s">
        <v>153</v>
      </c>
      <c r="H6" s="561" t="s">
        <v>234</v>
      </c>
      <c r="I6" s="191"/>
      <c r="J6" s="560">
        <v>2022</v>
      </c>
      <c r="K6" s="560" t="s">
        <v>97</v>
      </c>
      <c r="L6" s="560">
        <v>2021</v>
      </c>
      <c r="M6" s="560" t="s">
        <v>97</v>
      </c>
      <c r="N6" s="561" t="s">
        <v>153</v>
      </c>
      <c r="O6" s="561" t="s">
        <v>234</v>
      </c>
    </row>
    <row r="7" spans="1:15" s="5" customFormat="1" ht="15" customHeight="1" x14ac:dyDescent="0.2">
      <c r="A7" s="429" t="s">
        <v>131</v>
      </c>
      <c r="B7" s="88"/>
      <c r="C7" s="459">
        <v>5636.1</v>
      </c>
      <c r="D7" s="430"/>
      <c r="E7" s="459">
        <v>4659.9783684222348</v>
      </c>
      <c r="F7" s="430"/>
      <c r="G7" s="312">
        <v>0.20946913363210706</v>
      </c>
      <c r="H7" s="312">
        <v>0.19545486111142263</v>
      </c>
      <c r="I7" s="57"/>
      <c r="J7" s="459">
        <v>10847.6</v>
      </c>
      <c r="K7" s="430"/>
      <c r="L7" s="459">
        <v>9035.0225430856099</v>
      </c>
      <c r="M7" s="430"/>
      <c r="N7" s="312">
        <v>0.20061681620280325</v>
      </c>
      <c r="O7" s="312">
        <v>0.1867146583995114</v>
      </c>
    </row>
    <row r="8" spans="1:15" s="5" customFormat="1" ht="15" customHeight="1" x14ac:dyDescent="0.2">
      <c r="A8" s="563" t="s">
        <v>135</v>
      </c>
      <c r="B8" s="49"/>
      <c r="C8" s="572">
        <v>952.4</v>
      </c>
      <c r="D8" s="572"/>
      <c r="E8" s="572">
        <v>851.41555330742221</v>
      </c>
      <c r="F8" s="572"/>
      <c r="G8" s="573">
        <v>0.11860770724740943</v>
      </c>
      <c r="H8" s="573">
        <v>0.10988630317184422</v>
      </c>
      <c r="I8" s="57"/>
      <c r="J8" s="572">
        <v>1834.1</v>
      </c>
      <c r="K8" s="572"/>
      <c r="L8" s="572">
        <v>1652.0708306402648</v>
      </c>
      <c r="M8" s="572"/>
      <c r="N8" s="573">
        <v>0.11018242437534553</v>
      </c>
      <c r="O8" s="573">
        <v>9.9945081724174045E-2</v>
      </c>
    </row>
    <row r="9" spans="1:15" s="5" customFormat="1" ht="15" customHeight="1" x14ac:dyDescent="0.2">
      <c r="A9" s="431" t="s">
        <v>72</v>
      </c>
      <c r="B9" s="88"/>
      <c r="C9" s="432">
        <v>60.046314883227915</v>
      </c>
      <c r="D9" s="432"/>
      <c r="E9" s="432">
        <v>51.784770655586975</v>
      </c>
      <c r="F9" s="433"/>
      <c r="G9" s="434">
        <v>0.15953617488406535</v>
      </c>
      <c r="H9" s="434"/>
      <c r="I9" s="21"/>
      <c r="J9" s="432">
        <v>59.101429786887095</v>
      </c>
      <c r="K9" s="432"/>
      <c r="L9" s="432">
        <v>51.340131791435603</v>
      </c>
      <c r="M9" s="433"/>
      <c r="N9" s="434">
        <v>0.15117409567589402</v>
      </c>
      <c r="O9" s="434"/>
    </row>
    <row r="10" spans="1:15" s="5" customFormat="1" ht="15" customHeight="1" x14ac:dyDescent="0.2">
      <c r="A10" s="564" t="s">
        <v>107</v>
      </c>
      <c r="B10" s="49"/>
      <c r="C10" s="574">
        <v>57190.036474805747</v>
      </c>
      <c r="D10" s="575"/>
      <c r="E10" s="574">
        <v>47639.405601289996</v>
      </c>
      <c r="F10" s="572"/>
      <c r="G10" s="573">
        <v>0.20047754066136236</v>
      </c>
      <c r="H10" s="573"/>
      <c r="I10" s="57"/>
      <c r="J10" s="574">
        <v>108395.41535106509</v>
      </c>
      <c r="K10" s="575"/>
      <c r="L10" s="574">
        <v>92180.702223305911</v>
      </c>
      <c r="M10" s="572"/>
      <c r="N10" s="573">
        <v>0.17590138431012781</v>
      </c>
      <c r="O10" s="573"/>
    </row>
    <row r="11" spans="1:15" s="5" customFormat="1" ht="15" customHeight="1" x14ac:dyDescent="0.2">
      <c r="A11" s="311" t="s">
        <v>108</v>
      </c>
      <c r="B11" s="88"/>
      <c r="C11" s="396">
        <v>120.56274898060144</v>
      </c>
      <c r="D11" s="435"/>
      <c r="E11" s="396">
        <v>146.95339175246207</v>
      </c>
      <c r="F11" s="430"/>
      <c r="G11" s="434">
        <v>-0.17958512190256049</v>
      </c>
      <c r="H11" s="430"/>
      <c r="I11" s="57"/>
      <c r="J11" s="396">
        <v>239.35141329571582</v>
      </c>
      <c r="K11" s="435"/>
      <c r="L11" s="396">
        <v>319.75980399719708</v>
      </c>
      <c r="M11" s="430"/>
      <c r="N11" s="434">
        <v>-0.25146497369690068</v>
      </c>
      <c r="O11" s="430"/>
    </row>
    <row r="12" spans="1:15" s="5" customFormat="1" ht="15" customHeight="1" x14ac:dyDescent="0.2">
      <c r="A12" s="565" t="s">
        <v>136</v>
      </c>
      <c r="B12" s="49"/>
      <c r="C12" s="576">
        <v>57310.599223786347</v>
      </c>
      <c r="D12" s="577">
        <v>1</v>
      </c>
      <c r="E12" s="576">
        <v>47786.358993042464</v>
      </c>
      <c r="F12" s="577">
        <v>1</v>
      </c>
      <c r="G12" s="577">
        <v>0.19930876575322642</v>
      </c>
      <c r="H12" s="577">
        <v>0.16411954390189565</v>
      </c>
      <c r="I12" s="57"/>
      <c r="J12" s="576">
        <v>108634.7667643608</v>
      </c>
      <c r="K12" s="577">
        <v>1</v>
      </c>
      <c r="L12" s="576">
        <v>92500.462027303103</v>
      </c>
      <c r="M12" s="577">
        <v>1</v>
      </c>
      <c r="N12" s="577">
        <v>0.17442404484742324</v>
      </c>
      <c r="O12" s="577">
        <v>0.14051496486192327</v>
      </c>
    </row>
    <row r="13" spans="1:15" s="5" customFormat="1" ht="15" customHeight="1" x14ac:dyDescent="0.2">
      <c r="A13" s="311" t="s">
        <v>109</v>
      </c>
      <c r="B13" s="88"/>
      <c r="C13" s="436">
        <v>32039.217934542641</v>
      </c>
      <c r="D13" s="312">
        <v>0.55904524413426471</v>
      </c>
      <c r="E13" s="436">
        <v>25226.365545719746</v>
      </c>
      <c r="F13" s="312">
        <v>0.52789888322298462</v>
      </c>
      <c r="G13" s="312">
        <v>0.27006872537684523</v>
      </c>
      <c r="H13" s="312"/>
      <c r="I13" s="57"/>
      <c r="J13" s="436">
        <v>60701.522151025572</v>
      </c>
      <c r="K13" s="312">
        <v>0.55876699475677971</v>
      </c>
      <c r="L13" s="436">
        <v>50009.377514323816</v>
      </c>
      <c r="M13" s="312">
        <v>0.54063921864047215</v>
      </c>
      <c r="N13" s="312">
        <v>0.21380279395877877</v>
      </c>
      <c r="O13" s="312"/>
    </row>
    <row r="14" spans="1:15" s="60" customFormat="1" ht="15" customHeight="1" x14ac:dyDescent="0.2">
      <c r="A14" s="565" t="s">
        <v>2</v>
      </c>
      <c r="B14" s="47"/>
      <c r="C14" s="576">
        <v>25271.381289243713</v>
      </c>
      <c r="D14" s="577">
        <v>0.4409547558657354</v>
      </c>
      <c r="E14" s="576">
        <v>22559.993447322715</v>
      </c>
      <c r="F14" s="577">
        <v>0.47210111677701527</v>
      </c>
      <c r="G14" s="577">
        <v>0.12018566619941851</v>
      </c>
      <c r="H14" s="577">
        <v>8.6240889608521165E-2</v>
      </c>
      <c r="I14" s="57"/>
      <c r="J14" s="576">
        <v>47933.244613335228</v>
      </c>
      <c r="K14" s="577">
        <v>0.44123300524322034</v>
      </c>
      <c r="L14" s="576">
        <v>42491.084512979294</v>
      </c>
      <c r="M14" s="577">
        <v>0.4593607813595279</v>
      </c>
      <c r="N14" s="577">
        <v>0.12807769353812515</v>
      </c>
      <c r="O14" s="577">
        <v>9.8562800937766148E-2</v>
      </c>
    </row>
    <row r="15" spans="1:15" s="5" customFormat="1" ht="15" customHeight="1" x14ac:dyDescent="0.2">
      <c r="A15" s="21" t="s">
        <v>110</v>
      </c>
      <c r="B15" s="88"/>
      <c r="C15" s="396">
        <v>17448.256010794241</v>
      </c>
      <c r="D15" s="312">
        <v>0.30445076909180996</v>
      </c>
      <c r="E15" s="396">
        <v>15188.946669712919</v>
      </c>
      <c r="F15" s="312">
        <v>0.31785109788181143</v>
      </c>
      <c r="G15" s="312">
        <v>0.14874694014078216</v>
      </c>
      <c r="H15" s="312"/>
      <c r="I15" s="59"/>
      <c r="J15" s="396">
        <v>33248.849272955536</v>
      </c>
      <c r="K15" s="312">
        <v>0.30606085200215388</v>
      </c>
      <c r="L15" s="396">
        <v>28991.048991626514</v>
      </c>
      <c r="M15" s="312">
        <v>0.31341518038114563</v>
      </c>
      <c r="N15" s="312">
        <v>0.14686603035850143</v>
      </c>
      <c r="O15" s="312"/>
    </row>
    <row r="16" spans="1:15" s="17" customFormat="1" ht="15" customHeight="1" x14ac:dyDescent="0.2">
      <c r="A16" s="564" t="s">
        <v>111</v>
      </c>
      <c r="B16" s="49"/>
      <c r="C16" s="578">
        <v>259.50811746220785</v>
      </c>
      <c r="D16" s="573">
        <v>4.528099879899718E-3</v>
      </c>
      <c r="E16" s="578">
        <v>151.77830530812454</v>
      </c>
      <c r="F16" s="573">
        <v>3.1761847628990307E-3</v>
      </c>
      <c r="G16" s="573">
        <v>0.70978399670085546</v>
      </c>
      <c r="H16" s="573"/>
      <c r="I16" s="57"/>
      <c r="J16" s="578">
        <v>281.9717692617765</v>
      </c>
      <c r="K16" s="573">
        <v>2.5955941883080602E-3</v>
      </c>
      <c r="L16" s="578">
        <v>364.13154876456616</v>
      </c>
      <c r="M16" s="573">
        <v>3.9365376213697885E-3</v>
      </c>
      <c r="N16" s="573">
        <v>-0.22563213701626028</v>
      </c>
      <c r="O16" s="573"/>
    </row>
    <row r="17" spans="1:21" s="5" customFormat="1" ht="15" customHeight="1" x14ac:dyDescent="0.2">
      <c r="A17" s="311" t="s">
        <v>137</v>
      </c>
      <c r="B17" s="49"/>
      <c r="C17" s="437">
        <v>-88.86510710903309</v>
      </c>
      <c r="D17" s="438">
        <v>-1.5505876454376746E-3</v>
      </c>
      <c r="E17" s="437">
        <v>-28.811767811870002</v>
      </c>
      <c r="F17" s="438">
        <v>-6.0292871059845548E-4</v>
      </c>
      <c r="G17" s="434" t="s">
        <v>73</v>
      </c>
      <c r="H17" s="312"/>
      <c r="I17" s="56"/>
      <c r="J17" s="437">
        <v>-109.41984086857981</v>
      </c>
      <c r="K17" s="438">
        <v>-1.0072267297809173E-3</v>
      </c>
      <c r="L17" s="437">
        <v>-11.092479641248602</v>
      </c>
      <c r="M17" s="438">
        <v>-1.1991809984661985E-4</v>
      </c>
      <c r="N17" s="434" t="s">
        <v>73</v>
      </c>
      <c r="O17" s="312"/>
    </row>
    <row r="18" spans="1:21" s="60" customFormat="1" ht="15" customHeight="1" x14ac:dyDescent="0.2">
      <c r="A18" s="566" t="s">
        <v>211</v>
      </c>
      <c r="B18" s="37"/>
      <c r="C18" s="576">
        <v>7652.482268096298</v>
      </c>
      <c r="D18" s="577">
        <v>0.1335264745394634</v>
      </c>
      <c r="E18" s="576">
        <v>7248.0802401135434</v>
      </c>
      <c r="F18" s="577">
        <v>0.15167676284290335</v>
      </c>
      <c r="G18" s="577">
        <v>5.5794364105497207E-2</v>
      </c>
      <c r="H18" s="577">
        <v>1.7771954449975036E-2</v>
      </c>
      <c r="I18" s="149"/>
      <c r="J18" s="576">
        <v>14511.843411986492</v>
      </c>
      <c r="K18" s="577">
        <v>0.13358378578253929</v>
      </c>
      <c r="L18" s="576">
        <v>13146.996452229463</v>
      </c>
      <c r="M18" s="577">
        <v>0.14212898145685912</v>
      </c>
      <c r="N18" s="577">
        <v>0.10381435521917859</v>
      </c>
      <c r="O18" s="577">
        <v>7.3019775931379982E-2</v>
      </c>
    </row>
    <row r="19" spans="1:21" s="60" customFormat="1" ht="15" customHeight="1" x14ac:dyDescent="0.2">
      <c r="A19" s="311" t="s">
        <v>112</v>
      </c>
      <c r="B19" s="49"/>
      <c r="C19" s="396">
        <v>69.772149517880507</v>
      </c>
      <c r="D19" s="273">
        <v>1.2174388413814052E-3</v>
      </c>
      <c r="E19" s="396">
        <v>-83.149406247892344</v>
      </c>
      <c r="F19" s="273">
        <v>-1.7400238896627094E-3</v>
      </c>
      <c r="G19" s="312" t="s">
        <v>73</v>
      </c>
      <c r="H19" s="312"/>
      <c r="I19" s="192"/>
      <c r="J19" s="396">
        <v>249.27613651495531</v>
      </c>
      <c r="K19" s="273">
        <v>2.2946257808576062E-3</v>
      </c>
      <c r="L19" s="396">
        <v>-79.610459007581198</v>
      </c>
      <c r="M19" s="273">
        <v>-8.6064931204433124E-4</v>
      </c>
      <c r="N19" s="312" t="s">
        <v>73</v>
      </c>
      <c r="O19" s="312"/>
    </row>
    <row r="20" spans="1:21" s="60" customFormat="1" ht="15" customHeight="1" x14ac:dyDescent="0.2">
      <c r="A20" s="564" t="s">
        <v>210</v>
      </c>
      <c r="B20" s="49"/>
      <c r="C20" s="578">
        <v>-25.1878090246461</v>
      </c>
      <c r="D20" s="573">
        <v>-4.3949652186138868E-4</v>
      </c>
      <c r="E20" s="578">
        <v>72.203677528545498</v>
      </c>
      <c r="F20" s="573">
        <v>1.5109683819823584E-3</v>
      </c>
      <c r="G20" s="573" t="s">
        <v>73</v>
      </c>
      <c r="H20" s="573"/>
      <c r="I20" s="149"/>
      <c r="J20" s="578">
        <v>-28.6113756199032</v>
      </c>
      <c r="K20" s="573">
        <v>-2.6337218251652354E-4</v>
      </c>
      <c r="L20" s="578">
        <v>70.505404845943886</v>
      </c>
      <c r="M20" s="573">
        <v>7.622167857403026E-4</v>
      </c>
      <c r="N20" s="580" t="s">
        <v>73</v>
      </c>
      <c r="O20" s="573"/>
    </row>
    <row r="21" spans="1:21" s="60" customFormat="1" ht="15" customHeight="1" x14ac:dyDescent="0.2">
      <c r="A21" s="439" t="s">
        <v>24</v>
      </c>
      <c r="B21" s="88"/>
      <c r="C21" s="440">
        <v>1687.7697074677783</v>
      </c>
      <c r="D21" s="441"/>
      <c r="E21" s="440">
        <v>1463.4894224529312</v>
      </c>
      <c r="F21" s="442"/>
      <c r="G21" s="442">
        <v>0.15325036284781235</v>
      </c>
      <c r="H21" s="441"/>
      <c r="I21" s="57"/>
      <c r="J21" s="440">
        <v>3338.8529148263051</v>
      </c>
      <c r="K21" s="441"/>
      <c r="L21" s="440">
        <v>2936.0153243805803</v>
      </c>
      <c r="M21" s="442"/>
      <c r="N21" s="442">
        <v>0.13720554763477355</v>
      </c>
      <c r="O21" s="441"/>
    </row>
    <row r="22" spans="1:21" s="60" customFormat="1" ht="15" customHeight="1" x14ac:dyDescent="0.2">
      <c r="A22" s="567" t="s">
        <v>38</v>
      </c>
      <c r="B22" s="48"/>
      <c r="C22" s="579">
        <v>540.79387464829699</v>
      </c>
      <c r="D22" s="580"/>
      <c r="E22" s="579">
        <v>193.53725044882407</v>
      </c>
      <c r="F22" s="580"/>
      <c r="G22" s="580">
        <v>1.7942624657225661</v>
      </c>
      <c r="H22" s="580"/>
      <c r="I22" s="57"/>
      <c r="J22" s="579">
        <v>948.08165233831926</v>
      </c>
      <c r="K22" s="580"/>
      <c r="L22" s="579">
        <v>356.48528967334494</v>
      </c>
      <c r="M22" s="580"/>
      <c r="N22" s="580">
        <v>1.6595253150756002</v>
      </c>
      <c r="O22" s="580"/>
    </row>
    <row r="23" spans="1:21" s="5" customFormat="1" ht="15" customHeight="1" x14ac:dyDescent="0.2">
      <c r="A23" s="443" t="s">
        <v>36</v>
      </c>
      <c r="B23" s="444"/>
      <c r="C23" s="396">
        <v>1146.9758328194814</v>
      </c>
      <c r="D23" s="312"/>
      <c r="E23" s="396">
        <v>1269.9521720041071</v>
      </c>
      <c r="F23" s="312"/>
      <c r="G23" s="312">
        <v>-9.6835409943476169E-2</v>
      </c>
      <c r="H23" s="312"/>
      <c r="I23" s="141"/>
      <c r="J23" s="396">
        <v>2390.7712624879855</v>
      </c>
      <c r="K23" s="312"/>
      <c r="L23" s="396">
        <v>2579.5300347072357</v>
      </c>
      <c r="M23" s="312"/>
      <c r="N23" s="312">
        <v>-7.3175644276099128E-2</v>
      </c>
      <c r="O23" s="312"/>
    </row>
    <row r="24" spans="1:21" s="5" customFormat="1" ht="15" customHeight="1" x14ac:dyDescent="0.2">
      <c r="A24" s="568" t="s">
        <v>37</v>
      </c>
      <c r="B24" s="49"/>
      <c r="C24" s="578">
        <v>-79.611724524751935</v>
      </c>
      <c r="D24" s="573"/>
      <c r="E24" s="578">
        <v>170.65005506336854</v>
      </c>
      <c r="F24" s="573"/>
      <c r="G24" s="573" t="s">
        <v>73</v>
      </c>
      <c r="H24" s="573"/>
      <c r="I24" s="57"/>
      <c r="J24" s="578">
        <v>85.226744631187387</v>
      </c>
      <c r="K24" s="573"/>
      <c r="L24" s="578">
        <v>156.25044163061912</v>
      </c>
      <c r="M24" s="573"/>
      <c r="N24" s="573" t="s">
        <v>73</v>
      </c>
      <c r="O24" s="573"/>
    </row>
    <row r="25" spans="1:21" s="5" customFormat="1" ht="22.5" x14ac:dyDescent="0.2">
      <c r="A25" s="443" t="s">
        <v>113</v>
      </c>
      <c r="B25" s="88"/>
      <c r="C25" s="396">
        <v>-138.09728758492525</v>
      </c>
      <c r="D25" s="430"/>
      <c r="E25" s="396">
        <v>-118.11697194673553</v>
      </c>
      <c r="F25" s="312"/>
      <c r="G25" s="312">
        <v>0.1691570255221222</v>
      </c>
      <c r="H25" s="430"/>
      <c r="I25" s="57"/>
      <c r="J25" s="396">
        <v>-292.0890819788105</v>
      </c>
      <c r="K25" s="430"/>
      <c r="L25" s="396">
        <v>-290.884844093303</v>
      </c>
      <c r="M25" s="312"/>
      <c r="N25" s="312">
        <v>4.1399127866601493E-3</v>
      </c>
      <c r="O25" s="430"/>
    </row>
    <row r="26" spans="1:21" s="60" customFormat="1" ht="15" customHeight="1" x14ac:dyDescent="0.2">
      <c r="A26" s="568" t="s">
        <v>114</v>
      </c>
      <c r="B26" s="48"/>
      <c r="C26" s="579">
        <v>-355.46497582998552</v>
      </c>
      <c r="D26" s="580"/>
      <c r="E26" s="579">
        <v>0.75620188032929991</v>
      </c>
      <c r="F26" s="580"/>
      <c r="G26" s="580">
        <v>-471.06624166974137</v>
      </c>
      <c r="H26" s="580"/>
      <c r="I26" s="141"/>
      <c r="J26" s="579">
        <v>581.02828407160484</v>
      </c>
      <c r="K26" s="580"/>
      <c r="L26" s="579">
        <v>8.9198763905016012</v>
      </c>
      <c r="M26" s="580"/>
      <c r="N26" s="580" t="s">
        <v>73</v>
      </c>
      <c r="O26" s="580"/>
      <c r="Q26" s="474"/>
      <c r="R26" s="475"/>
    </row>
    <row r="27" spans="1:21" s="5" customFormat="1" ht="15" customHeight="1" x14ac:dyDescent="0.2">
      <c r="A27" s="313" t="s">
        <v>115</v>
      </c>
      <c r="B27" s="49"/>
      <c r="C27" s="398">
        <v>573.80184487981865</v>
      </c>
      <c r="D27" s="314"/>
      <c r="E27" s="398">
        <v>1323.2414570010696</v>
      </c>
      <c r="F27" s="314"/>
      <c r="G27" s="315">
        <v>-0.56636648448102944</v>
      </c>
      <c r="H27" s="315"/>
      <c r="I27" s="141"/>
      <c r="J27" s="398">
        <v>2764.9372092119675</v>
      </c>
      <c r="K27" s="314"/>
      <c r="L27" s="398">
        <v>2453.815508635053</v>
      </c>
      <c r="M27" s="314"/>
      <c r="N27" s="315">
        <v>0.12679099120617154</v>
      </c>
      <c r="O27" s="315"/>
    </row>
    <row r="28" spans="1:21" s="5" customFormat="1" ht="15" customHeight="1" x14ac:dyDescent="0.2">
      <c r="A28" s="569" t="s">
        <v>116</v>
      </c>
      <c r="B28" s="49"/>
      <c r="C28" s="578">
        <v>7034.0960827232439</v>
      </c>
      <c r="D28" s="573"/>
      <c r="E28" s="578">
        <v>5935.7845118318201</v>
      </c>
      <c r="F28" s="573"/>
      <c r="G28" s="573">
        <v>0.18503225120490052</v>
      </c>
      <c r="H28" s="573"/>
      <c r="I28" s="141"/>
      <c r="J28" s="578">
        <v>11526.241441879474</v>
      </c>
      <c r="K28" s="573"/>
      <c r="L28" s="578">
        <v>10702.285997756047</v>
      </c>
      <c r="M28" s="573"/>
      <c r="N28" s="573">
        <v>7.6988733462756143E-2</v>
      </c>
      <c r="O28" s="573"/>
    </row>
    <row r="29" spans="1:21" s="5" customFormat="1" ht="15" customHeight="1" x14ac:dyDescent="0.2">
      <c r="A29" s="311" t="s">
        <v>117</v>
      </c>
      <c r="B29" s="88"/>
      <c r="C29" s="396">
        <v>2458.3444439724717</v>
      </c>
      <c r="D29" s="430"/>
      <c r="E29" s="396">
        <v>2267.5078081793499</v>
      </c>
      <c r="F29" s="312"/>
      <c r="G29" s="312">
        <v>8.4161401828358073E-2</v>
      </c>
      <c r="H29" s="430"/>
      <c r="I29" s="141"/>
      <c r="J29" s="396">
        <v>3786.5234570735606</v>
      </c>
      <c r="K29" s="430"/>
      <c r="L29" s="396">
        <v>3927.4094451936498</v>
      </c>
      <c r="M29" s="312"/>
      <c r="N29" s="312">
        <v>-3.5872498166063416E-2</v>
      </c>
      <c r="O29" s="430"/>
    </row>
    <row r="30" spans="1:21" s="5" customFormat="1" ht="15" customHeight="1" x14ac:dyDescent="0.2">
      <c r="A30" s="569" t="s">
        <v>118</v>
      </c>
      <c r="B30" s="37"/>
      <c r="C30" s="579">
        <v>0</v>
      </c>
      <c r="D30" s="580"/>
      <c r="E30" s="579">
        <v>0</v>
      </c>
      <c r="F30" s="580"/>
      <c r="G30" s="580" t="s">
        <v>73</v>
      </c>
      <c r="H30" s="580"/>
      <c r="I30" s="141"/>
      <c r="J30" s="579">
        <v>0</v>
      </c>
      <c r="K30" s="580"/>
      <c r="L30" s="579">
        <v>0</v>
      </c>
      <c r="M30" s="580"/>
      <c r="N30" s="580" t="s">
        <v>73</v>
      </c>
      <c r="O30" s="580"/>
    </row>
    <row r="31" spans="1:21" s="5" customFormat="1" ht="15" customHeight="1" x14ac:dyDescent="0.2">
      <c r="A31" s="445" t="s">
        <v>119</v>
      </c>
      <c r="B31" s="21"/>
      <c r="C31" s="398">
        <v>4575.7516387507731</v>
      </c>
      <c r="D31" s="446"/>
      <c r="E31" s="398">
        <v>3668.2767036524701</v>
      </c>
      <c r="F31" s="447"/>
      <c r="G31" s="447">
        <v>0.24738453732095467</v>
      </c>
      <c r="H31" s="448"/>
      <c r="I31" s="141"/>
      <c r="J31" s="398">
        <v>7739.7179848059141</v>
      </c>
      <c r="K31" s="446"/>
      <c r="L31" s="398">
        <v>6774.8765525623958</v>
      </c>
      <c r="M31" s="447"/>
      <c r="N31" s="447">
        <v>0.1424146144594467</v>
      </c>
      <c r="O31" s="448"/>
    </row>
    <row r="32" spans="1:21" s="5" customFormat="1" ht="15" customHeight="1" x14ac:dyDescent="0.2">
      <c r="A32" s="566" t="s">
        <v>120</v>
      </c>
      <c r="B32" s="37"/>
      <c r="C32" s="576">
        <v>4626.6872457449526</v>
      </c>
      <c r="D32" s="577">
        <v>8.0730044850493898E-2</v>
      </c>
      <c r="E32" s="576">
        <v>3316.3447720580361</v>
      </c>
      <c r="F32" s="577">
        <v>6.9399402715341521E-2</v>
      </c>
      <c r="G32" s="577">
        <v>0.39511648026684276</v>
      </c>
      <c r="H32" s="577"/>
      <c r="I32" s="141"/>
      <c r="J32" s="576">
        <v>7531.8397586840283</v>
      </c>
      <c r="K32" s="577">
        <v>6.9331761672773773E-2</v>
      </c>
      <c r="L32" s="576">
        <v>6472.2350403403343</v>
      </c>
      <c r="M32" s="577">
        <v>6.9969759052986594E-2</v>
      </c>
      <c r="N32" s="577">
        <v>0.16371542623828694</v>
      </c>
      <c r="O32" s="577"/>
      <c r="Q32" s="472"/>
      <c r="R32" s="473"/>
      <c r="S32" s="472"/>
      <c r="T32" s="472"/>
      <c r="U32" s="472"/>
    </row>
    <row r="33" spans="1:21" s="5" customFormat="1" ht="15" customHeight="1" thickBot="1" x14ac:dyDescent="0.25">
      <c r="A33" s="547" t="s">
        <v>121</v>
      </c>
      <c r="B33" s="548"/>
      <c r="C33" s="549">
        <v>-50.935606994179892</v>
      </c>
      <c r="D33" s="550">
        <v>-8.8876416725790295E-4</v>
      </c>
      <c r="E33" s="549">
        <v>351.93193159443359</v>
      </c>
      <c r="F33" s="550">
        <v>7.3646944234791716E-3</v>
      </c>
      <c r="G33" s="550" t="s">
        <v>73</v>
      </c>
      <c r="H33" s="551"/>
      <c r="I33" s="141"/>
      <c r="J33" s="549">
        <v>207.87822612188529</v>
      </c>
      <c r="K33" s="550">
        <v>1.913551548122647E-3</v>
      </c>
      <c r="L33" s="549">
        <v>302.6415122220622</v>
      </c>
      <c r="M33" s="550">
        <v>3.2717837899310423E-3</v>
      </c>
      <c r="N33" s="550" t="s">
        <v>73</v>
      </c>
      <c r="O33" s="551"/>
      <c r="Q33" s="472"/>
      <c r="R33" s="473"/>
      <c r="S33" s="472"/>
      <c r="T33" s="472"/>
      <c r="U33" s="472"/>
    </row>
    <row r="34" spans="1:21" s="5" customFormat="1" ht="12.95" customHeight="1" x14ac:dyDescent="0.2">
      <c r="A34" s="316"/>
      <c r="B34" s="13"/>
      <c r="C34" s="22"/>
      <c r="D34" s="23"/>
      <c r="E34" s="22"/>
      <c r="F34" s="24"/>
      <c r="G34" s="317"/>
      <c r="H34" s="317"/>
      <c r="I34" s="57"/>
      <c r="J34" s="23"/>
      <c r="K34" s="23"/>
      <c r="L34" s="317"/>
      <c r="M34" s="552"/>
      <c r="N34" s="552"/>
      <c r="O34" s="552"/>
      <c r="S34" s="17"/>
    </row>
    <row r="35" spans="1:21" s="5" customFormat="1" ht="30.95" customHeight="1" x14ac:dyDescent="0.2">
      <c r="A35" s="546" t="s">
        <v>149</v>
      </c>
      <c r="B35" s="17"/>
      <c r="C35" s="560">
        <v>2022</v>
      </c>
      <c r="D35" s="562" t="s">
        <v>97</v>
      </c>
      <c r="E35" s="560">
        <v>2021</v>
      </c>
      <c r="F35" s="562" t="s">
        <v>97</v>
      </c>
      <c r="G35" s="561" t="s">
        <v>153</v>
      </c>
      <c r="H35" s="561" t="s">
        <v>234</v>
      </c>
      <c r="I35" s="190"/>
      <c r="J35" s="560">
        <v>2022</v>
      </c>
      <c r="K35" s="562" t="s">
        <v>97</v>
      </c>
      <c r="L35" s="560">
        <v>2021</v>
      </c>
      <c r="M35" s="562" t="s">
        <v>97</v>
      </c>
      <c r="N35" s="561" t="s">
        <v>153</v>
      </c>
      <c r="O35" s="561" t="s">
        <v>234</v>
      </c>
      <c r="S35" s="17"/>
    </row>
    <row r="36" spans="1:21" s="5" customFormat="1" ht="15" customHeight="1" x14ac:dyDescent="0.2">
      <c r="A36" s="173" t="s">
        <v>212</v>
      </c>
      <c r="B36" s="18"/>
      <c r="C36" s="401">
        <v>7652.482268096298</v>
      </c>
      <c r="D36" s="307">
        <v>0.1335264745394634</v>
      </c>
      <c r="E36" s="401">
        <v>7248.0802401135434</v>
      </c>
      <c r="F36" s="307">
        <v>0.15167676284290335</v>
      </c>
      <c r="G36" s="307">
        <v>5.5794364105497207E-2</v>
      </c>
      <c r="H36" s="309"/>
      <c r="I36" s="56"/>
      <c r="J36" s="401">
        <v>14511.843411986492</v>
      </c>
      <c r="K36" s="307">
        <v>0.13358378578253929</v>
      </c>
      <c r="L36" s="401">
        <v>13146.996452229463</v>
      </c>
      <c r="M36" s="307">
        <v>0.14212898145685912</v>
      </c>
      <c r="N36" s="307">
        <v>0.10381435521917859</v>
      </c>
      <c r="O36" s="309"/>
    </row>
    <row r="37" spans="1:21" s="5" customFormat="1" ht="15" customHeight="1" x14ac:dyDescent="0.2">
      <c r="A37" s="570" t="s">
        <v>4</v>
      </c>
      <c r="B37" s="17"/>
      <c r="C37" s="581">
        <v>2398.7416201773831</v>
      </c>
      <c r="D37" s="582"/>
      <c r="E37" s="581">
        <v>2179.1415706437929</v>
      </c>
      <c r="F37" s="582"/>
      <c r="G37" s="583">
        <v>0.10077364981326697</v>
      </c>
      <c r="H37" s="584"/>
      <c r="I37" s="150"/>
      <c r="J37" s="581">
        <v>4754.8380318045074</v>
      </c>
      <c r="K37" s="582"/>
      <c r="L37" s="581">
        <v>4417.0699359272767</v>
      </c>
      <c r="M37" s="582"/>
      <c r="N37" s="583">
        <v>7.6468813212558606E-2</v>
      </c>
      <c r="O37" s="584"/>
    </row>
    <row r="38" spans="1:21" s="5" customFormat="1" ht="15" customHeight="1" x14ac:dyDescent="0.2">
      <c r="A38" s="174" t="s">
        <v>122</v>
      </c>
      <c r="B38" s="13"/>
      <c r="C38" s="401">
        <v>555.8843858396516</v>
      </c>
      <c r="D38" s="308"/>
      <c r="E38" s="401">
        <v>579.76034815231117</v>
      </c>
      <c r="F38" s="308"/>
      <c r="G38" s="307">
        <v>-4.1182468564385233E-2</v>
      </c>
      <c r="H38" s="310"/>
      <c r="I38" s="150"/>
      <c r="J38" s="401">
        <v>1194.6456977023277</v>
      </c>
      <c r="K38" s="308"/>
      <c r="L38" s="401">
        <v>1252.0743574951134</v>
      </c>
      <c r="M38" s="308"/>
      <c r="N38" s="307">
        <v>-4.5866812501197507E-2</v>
      </c>
      <c r="O38" s="310"/>
    </row>
    <row r="39" spans="1:21" s="60" customFormat="1" ht="15" customHeight="1" x14ac:dyDescent="0.2">
      <c r="A39" s="571" t="s">
        <v>213</v>
      </c>
      <c r="B39" s="306"/>
      <c r="C39" s="585">
        <v>10607.108274113332</v>
      </c>
      <c r="D39" s="586">
        <v>0.18508109176619689</v>
      </c>
      <c r="E39" s="585">
        <v>10006.982158909645</v>
      </c>
      <c r="F39" s="586">
        <v>0.20941085217157113</v>
      </c>
      <c r="G39" s="586">
        <v>5.9970738997407791E-2</v>
      </c>
      <c r="H39" s="586">
        <v>2.4159687700539889E-2</v>
      </c>
      <c r="I39" s="150"/>
      <c r="J39" s="585">
        <v>20461.327141493326</v>
      </c>
      <c r="K39" s="586">
        <v>0.18834971299635503</v>
      </c>
      <c r="L39" s="585">
        <v>18816.14074565185</v>
      </c>
      <c r="M39" s="586">
        <v>0.20341672174672967</v>
      </c>
      <c r="N39" s="586">
        <v>8.7434847457848353E-2</v>
      </c>
      <c r="O39" s="586">
        <v>5.8763859553817355E-2</v>
      </c>
    </row>
    <row r="40" spans="1:21" s="5" customFormat="1" ht="15" customHeight="1" thickBot="1" x14ac:dyDescent="0.25">
      <c r="A40" s="553" t="s">
        <v>5</v>
      </c>
      <c r="B40" s="554"/>
      <c r="C40" s="555">
        <v>4051.9887428833454</v>
      </c>
      <c r="D40" s="556"/>
      <c r="E40" s="555">
        <v>2840.6747978736003</v>
      </c>
      <c r="F40" s="557"/>
      <c r="G40" s="558">
        <v>0.42641767579889112</v>
      </c>
      <c r="H40" s="559"/>
      <c r="I40" s="151"/>
      <c r="J40" s="555">
        <v>7156.7477258553508</v>
      </c>
      <c r="K40" s="556"/>
      <c r="L40" s="555">
        <v>4301</v>
      </c>
      <c r="M40" s="556"/>
      <c r="N40" s="558">
        <v>0.66397296578827047</v>
      </c>
      <c r="O40" s="559"/>
    </row>
    <row r="41" spans="1:21" s="5" customFormat="1" ht="8.25" customHeight="1" x14ac:dyDescent="0.2">
      <c r="A41" s="135"/>
      <c r="B41" s="135"/>
      <c r="C41" s="60"/>
      <c r="D41" s="135"/>
      <c r="E41" s="135"/>
      <c r="F41" s="60"/>
      <c r="G41" s="60"/>
      <c r="H41" s="135"/>
      <c r="I41" s="56"/>
      <c r="J41" s="135"/>
      <c r="K41" s="135"/>
      <c r="L41" s="135"/>
      <c r="M41" s="135"/>
      <c r="N41" s="135"/>
      <c r="O41" s="135"/>
    </row>
    <row r="42" spans="1:21" s="5" customFormat="1" ht="11.25" x14ac:dyDescent="0.2">
      <c r="A42" s="20"/>
      <c r="B42" s="21"/>
      <c r="C42" s="171"/>
      <c r="D42" s="123"/>
      <c r="E42" s="171"/>
      <c r="F42" s="123"/>
      <c r="G42" s="172"/>
      <c r="H42" s="61"/>
      <c r="I42" s="62"/>
    </row>
    <row r="43" spans="1:21" s="1" customFormat="1" ht="18" customHeight="1" x14ac:dyDescent="0.2">
      <c r="A43" s="712" t="s">
        <v>45</v>
      </c>
      <c r="B43" s="712"/>
      <c r="C43" s="712"/>
      <c r="D43" s="712"/>
      <c r="E43" s="712"/>
      <c r="F43" s="712"/>
      <c r="G43" s="712"/>
      <c r="H43" s="712"/>
      <c r="I43" s="712"/>
      <c r="J43" s="712"/>
      <c r="K43" s="712"/>
      <c r="L43" s="712"/>
      <c r="M43" s="712"/>
      <c r="N43" s="712"/>
      <c r="O43" s="712"/>
    </row>
    <row r="44" spans="1:21" s="5" customFormat="1" ht="11.1" customHeight="1" x14ac:dyDescent="0.2">
      <c r="A44" s="189" t="s">
        <v>46</v>
      </c>
    </row>
    <row r="45" spans="1:21" s="5" customFormat="1" ht="11.1" customHeight="1" x14ac:dyDescent="0.2">
      <c r="A45" s="712" t="s">
        <v>44</v>
      </c>
      <c r="B45" s="712"/>
      <c r="C45" s="712"/>
      <c r="D45" s="712"/>
      <c r="E45" s="712"/>
      <c r="F45" s="712"/>
      <c r="G45" s="712"/>
      <c r="H45" s="712"/>
      <c r="I45" s="712"/>
      <c r="J45" s="712"/>
      <c r="K45" s="712"/>
      <c r="L45" s="712"/>
      <c r="M45" s="712"/>
      <c r="N45" s="712"/>
      <c r="O45" s="712"/>
    </row>
    <row r="46" spans="1:21" s="5" customFormat="1" ht="11.1" customHeight="1" x14ac:dyDescent="0.2">
      <c r="A46" s="713" t="s">
        <v>25</v>
      </c>
      <c r="B46" s="713"/>
      <c r="C46" s="713"/>
      <c r="D46" s="713"/>
      <c r="E46" s="713"/>
      <c r="F46" s="713"/>
      <c r="G46" s="713"/>
      <c r="H46" s="713"/>
      <c r="I46" s="63"/>
      <c r="J46" s="64"/>
      <c r="K46" s="64"/>
      <c r="L46" s="64"/>
      <c r="M46" s="64"/>
      <c r="N46" s="64"/>
      <c r="O46" s="64"/>
    </row>
    <row r="47" spans="1:21" s="5" customFormat="1" ht="11.1" customHeight="1" x14ac:dyDescent="0.2">
      <c r="A47" s="713" t="s">
        <v>26</v>
      </c>
      <c r="B47" s="713"/>
      <c r="C47" s="713"/>
      <c r="D47" s="713"/>
      <c r="E47" s="713"/>
      <c r="F47" s="713"/>
      <c r="G47" s="713"/>
      <c r="H47" s="713"/>
      <c r="I47" s="56"/>
    </row>
    <row r="48" spans="1:21" s="5" customFormat="1" ht="11.1" customHeight="1" x14ac:dyDescent="0.2">
      <c r="A48" s="714" t="s">
        <v>27</v>
      </c>
      <c r="B48" s="714"/>
      <c r="C48" s="714"/>
      <c r="D48" s="714"/>
      <c r="E48" s="714"/>
      <c r="F48" s="714"/>
      <c r="G48" s="714"/>
      <c r="H48" s="714"/>
      <c r="I48" s="56"/>
    </row>
    <row r="49" spans="1:15" s="5" customFormat="1" ht="11.1" customHeight="1" x14ac:dyDescent="0.2">
      <c r="A49" s="710" t="s">
        <v>28</v>
      </c>
      <c r="B49" s="710"/>
      <c r="C49" s="710"/>
      <c r="D49" s="710"/>
      <c r="E49" s="710"/>
      <c r="F49" s="710"/>
      <c r="G49" s="710"/>
      <c r="H49" s="710"/>
      <c r="I49" s="56"/>
      <c r="J49" s="17"/>
      <c r="L49" s="17"/>
      <c r="N49" s="17"/>
      <c r="O49" s="65"/>
    </row>
    <row r="50" spans="1:15" s="5" customFormat="1" ht="11.1" customHeight="1" x14ac:dyDescent="0.2">
      <c r="A50" s="710" t="s">
        <v>29</v>
      </c>
      <c r="B50" s="710"/>
      <c r="C50" s="710"/>
      <c r="D50" s="710"/>
      <c r="E50" s="710"/>
      <c r="F50" s="710"/>
      <c r="G50" s="710"/>
      <c r="H50" s="710"/>
      <c r="I50" s="66"/>
      <c r="J50" s="67"/>
      <c r="K50" s="68"/>
      <c r="L50" s="67"/>
      <c r="N50" s="68"/>
      <c r="O50" s="65"/>
    </row>
    <row r="51" spans="1:15" s="5" customFormat="1" ht="11.1" customHeight="1" x14ac:dyDescent="0.2">
      <c r="A51" s="710" t="s">
        <v>30</v>
      </c>
      <c r="B51" s="710"/>
      <c r="C51" s="710"/>
      <c r="D51" s="710"/>
      <c r="E51" s="710"/>
      <c r="F51" s="710"/>
      <c r="G51" s="710"/>
      <c r="H51" s="710"/>
      <c r="I51" s="66"/>
      <c r="J51" s="67"/>
      <c r="K51" s="68"/>
      <c r="L51" s="67"/>
      <c r="N51" s="68"/>
      <c r="O51" s="65"/>
    </row>
    <row r="52" spans="1:15" s="70" customFormat="1" ht="15.75" customHeight="1" x14ac:dyDescent="0.2">
      <c r="A52" s="710" t="s">
        <v>31</v>
      </c>
      <c r="B52" s="710"/>
      <c r="C52" s="710"/>
      <c r="D52" s="710"/>
      <c r="E52" s="710"/>
      <c r="F52" s="710"/>
      <c r="G52" s="710"/>
      <c r="H52" s="710"/>
      <c r="I52" s="66"/>
      <c r="J52" s="67"/>
      <c r="K52" s="68"/>
      <c r="L52" s="67"/>
      <c r="M52" s="68"/>
      <c r="N52" s="68"/>
      <c r="O52" s="69"/>
    </row>
    <row r="53" spans="1:15" s="70" customFormat="1" ht="15.75" customHeight="1" x14ac:dyDescent="0.2">
      <c r="A53" s="711" t="s">
        <v>15</v>
      </c>
      <c r="B53" s="711"/>
      <c r="C53" s="711"/>
      <c r="D53" s="711"/>
      <c r="E53" s="711"/>
      <c r="F53" s="711"/>
      <c r="G53" s="711"/>
      <c r="H53" s="711"/>
      <c r="I53" s="66"/>
      <c r="J53" s="67"/>
      <c r="K53" s="68"/>
      <c r="L53" s="67"/>
      <c r="M53" s="68"/>
      <c r="N53" s="68"/>
      <c r="O53" s="69"/>
    </row>
    <row r="54" spans="1:15" s="70" customFormat="1" ht="15.75" customHeight="1" x14ac:dyDescent="0.2">
      <c r="B54" s="71"/>
      <c r="C54" s="72"/>
      <c r="D54" s="72"/>
      <c r="E54" s="72"/>
      <c r="F54" s="72"/>
      <c r="G54" s="72"/>
      <c r="H54" s="72"/>
      <c r="I54" s="73"/>
      <c r="J54" s="74"/>
      <c r="K54" s="71"/>
      <c r="L54" s="74"/>
      <c r="M54" s="71"/>
      <c r="N54" s="71"/>
      <c r="O54" s="75"/>
    </row>
    <row r="55" spans="1:15" s="70" customFormat="1" ht="15.75" customHeight="1" x14ac:dyDescent="0.2">
      <c r="A55" s="76"/>
      <c r="B55" s="71"/>
      <c r="C55" s="72"/>
      <c r="D55" s="72"/>
      <c r="E55" s="72"/>
      <c r="F55" s="72"/>
      <c r="G55" s="72"/>
      <c r="H55" s="72"/>
      <c r="I55" s="73"/>
      <c r="J55" s="74"/>
      <c r="K55" s="71"/>
      <c r="L55" s="74"/>
      <c r="M55" s="71"/>
      <c r="N55" s="71"/>
      <c r="O55" s="75"/>
    </row>
    <row r="56" spans="1:15" ht="18" x14ac:dyDescent="0.2">
      <c r="A56" s="76"/>
      <c r="B56" s="71"/>
      <c r="C56" s="72"/>
      <c r="D56" s="72"/>
      <c r="E56" s="72"/>
      <c r="F56" s="72"/>
      <c r="G56" s="72"/>
      <c r="H56" s="72"/>
      <c r="I56" s="73"/>
      <c r="J56" s="74"/>
      <c r="K56" s="71"/>
      <c r="L56" s="74"/>
      <c r="M56" s="71"/>
      <c r="N56" s="71"/>
      <c r="O56" s="75"/>
    </row>
    <row r="57" spans="1:15" ht="16.5" x14ac:dyDescent="0.2">
      <c r="A57" s="77"/>
      <c r="B57" s="71"/>
      <c r="C57" s="72"/>
      <c r="D57" s="72"/>
      <c r="E57" s="72"/>
      <c r="F57" s="72"/>
      <c r="G57" s="72"/>
      <c r="H57" s="72"/>
      <c r="I57" s="73"/>
      <c r="J57" s="74"/>
      <c r="K57" s="71"/>
      <c r="L57" s="74"/>
      <c r="M57" s="71"/>
      <c r="N57" s="71"/>
      <c r="O57" s="75"/>
    </row>
  </sheetData>
  <mergeCells count="15">
    <mergeCell ref="A43:O43"/>
    <mergeCell ref="A1:O1"/>
    <mergeCell ref="A2:O2"/>
    <mergeCell ref="A3:O3"/>
    <mergeCell ref="C5:H5"/>
    <mergeCell ref="J5:O5"/>
    <mergeCell ref="A51:H51"/>
    <mergeCell ref="A52:H52"/>
    <mergeCell ref="A53:H53"/>
    <mergeCell ref="A45:O45"/>
    <mergeCell ref="A46:H46"/>
    <mergeCell ref="A47:H47"/>
    <mergeCell ref="A48:H48"/>
    <mergeCell ref="A49:H49"/>
    <mergeCell ref="A50:H50"/>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Word.Picture.8" shapeId="40961" r:id="rId5">
          <objectPr defaultSize="0" autoPict="0" r:id="rId6">
            <anchor moveWithCells="1" sizeWithCells="1">
              <from>
                <xdr:col>4</xdr:col>
                <xdr:colOff>0</xdr:colOff>
                <xdr:row>41</xdr:row>
                <xdr:rowOff>0</xdr:rowOff>
              </from>
              <to>
                <xdr:col>4</xdr:col>
                <xdr:colOff>0</xdr:colOff>
                <xdr:row>41</xdr:row>
                <xdr:rowOff>0</xdr:rowOff>
              </to>
            </anchor>
          </objectPr>
        </oleObject>
      </mc:Choice>
      <mc:Fallback>
        <oleObject progId="Word.Picture.8" shapeId="40961"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showGridLines="0" zoomScaleNormal="100" zoomScaleSheetLayoutView="110" workbookViewId="0">
      <selection sqref="A1:O1"/>
    </sheetView>
  </sheetViews>
  <sheetFormatPr baseColWidth="10" defaultColWidth="9.85546875" defaultRowHeight="11.25" x14ac:dyDescent="0.2"/>
  <cols>
    <col min="1" max="1" width="51.140625"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296"/>
  </cols>
  <sheetData>
    <row r="1" spans="1:18" s="50" customFormat="1" ht="15" customHeight="1" x14ac:dyDescent="0.2">
      <c r="A1" s="693" t="s">
        <v>95</v>
      </c>
      <c r="B1" s="693"/>
      <c r="C1" s="693"/>
      <c r="D1" s="693"/>
      <c r="E1" s="693"/>
      <c r="F1" s="693"/>
      <c r="G1" s="693"/>
      <c r="H1" s="693"/>
      <c r="I1" s="693"/>
      <c r="J1" s="693"/>
      <c r="K1" s="693"/>
      <c r="L1" s="693"/>
      <c r="M1" s="693"/>
      <c r="N1" s="693"/>
      <c r="O1" s="693"/>
    </row>
    <row r="2" spans="1:18" s="50" customFormat="1" ht="15" customHeight="1" x14ac:dyDescent="0.2">
      <c r="A2" s="705" t="s">
        <v>98</v>
      </c>
      <c r="B2" s="705"/>
      <c r="C2" s="705"/>
      <c r="D2" s="705"/>
      <c r="E2" s="705"/>
      <c r="F2" s="705"/>
      <c r="G2" s="705"/>
      <c r="H2" s="705"/>
      <c r="I2" s="705"/>
      <c r="J2" s="705"/>
      <c r="K2" s="705"/>
      <c r="L2" s="705"/>
      <c r="M2" s="705"/>
      <c r="N2" s="705"/>
      <c r="O2" s="705"/>
    </row>
    <row r="3" spans="1:18" s="50" customFormat="1" ht="11.1" customHeight="1" x14ac:dyDescent="0.2">
      <c r="A3" s="715" t="s">
        <v>105</v>
      </c>
      <c r="B3" s="715"/>
      <c r="C3" s="715"/>
      <c r="D3" s="715"/>
      <c r="E3" s="715"/>
      <c r="F3" s="715"/>
      <c r="G3" s="715"/>
      <c r="H3" s="715"/>
      <c r="I3" s="715"/>
      <c r="J3" s="715"/>
      <c r="K3" s="715"/>
      <c r="L3" s="715"/>
      <c r="M3" s="715"/>
      <c r="N3" s="715"/>
      <c r="O3" s="715"/>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718" t="s">
        <v>165</v>
      </c>
      <c r="D5" s="718"/>
      <c r="E5" s="718"/>
      <c r="F5" s="718"/>
      <c r="G5" s="718"/>
      <c r="H5" s="718"/>
      <c r="I5" s="42"/>
      <c r="J5" s="718" t="s">
        <v>166</v>
      </c>
      <c r="K5" s="718"/>
      <c r="L5" s="718"/>
      <c r="M5" s="718"/>
      <c r="N5" s="718"/>
      <c r="O5" s="718"/>
      <c r="Q5" s="266"/>
      <c r="R5" s="267"/>
    </row>
    <row r="6" spans="1:18" s="268" customFormat="1" ht="30.95" customHeight="1" x14ac:dyDescent="0.2">
      <c r="A6" s="125"/>
      <c r="B6" s="94"/>
      <c r="C6" s="601">
        <v>2022</v>
      </c>
      <c r="D6" s="602" t="s">
        <v>97</v>
      </c>
      <c r="E6" s="601">
        <v>2021</v>
      </c>
      <c r="F6" s="602" t="s">
        <v>97</v>
      </c>
      <c r="G6" s="601" t="s">
        <v>170</v>
      </c>
      <c r="H6" s="601" t="s">
        <v>235</v>
      </c>
      <c r="I6" s="456"/>
      <c r="J6" s="602">
        <v>2022</v>
      </c>
      <c r="K6" s="602" t="s">
        <v>97</v>
      </c>
      <c r="L6" s="602">
        <v>2021</v>
      </c>
      <c r="M6" s="602" t="s">
        <v>97</v>
      </c>
      <c r="N6" s="601" t="s">
        <v>170</v>
      </c>
      <c r="O6" s="601" t="s">
        <v>236</v>
      </c>
    </row>
    <row r="7" spans="1:18" s="50" customFormat="1" ht="15.75" customHeight="1" x14ac:dyDescent="0.2">
      <c r="A7" s="460" t="s">
        <v>131</v>
      </c>
      <c r="B7" s="49"/>
      <c r="C7" s="459">
        <v>3126.6</v>
      </c>
      <c r="D7" s="459"/>
      <c r="E7" s="459">
        <v>2790.6833785136942</v>
      </c>
      <c r="F7" s="459"/>
      <c r="G7" s="461">
        <v>0.12037073932235676</v>
      </c>
      <c r="H7" s="461">
        <v>0.12036397917898567</v>
      </c>
      <c r="I7" s="269"/>
      <c r="J7" s="459">
        <v>5774.9</v>
      </c>
      <c r="K7" s="459"/>
      <c r="L7" s="459">
        <v>5174.6315004155031</v>
      </c>
      <c r="M7" s="459"/>
      <c r="N7" s="461">
        <v>0.1160021732052412</v>
      </c>
      <c r="O7" s="461">
        <v>0.1160025002352032</v>
      </c>
      <c r="Q7" s="270"/>
      <c r="R7" s="267"/>
    </row>
    <row r="8" spans="1:18" s="50" customFormat="1" ht="15.75" customHeight="1" x14ac:dyDescent="0.2">
      <c r="A8" s="589" t="s">
        <v>132</v>
      </c>
      <c r="B8" s="49"/>
      <c r="C8" s="594">
        <v>590.70000000000005</v>
      </c>
      <c r="D8" s="594"/>
      <c r="E8" s="594">
        <v>545.80428163313684</v>
      </c>
      <c r="F8" s="594"/>
      <c r="G8" s="595">
        <v>8.2256075808947005E-2</v>
      </c>
      <c r="H8" s="595">
        <v>8.2233883627738313E-2</v>
      </c>
      <c r="I8" s="269"/>
      <c r="J8" s="594">
        <v>1084.7441676234748</v>
      </c>
      <c r="K8" s="594"/>
      <c r="L8" s="594">
        <v>1017.1040559712605</v>
      </c>
      <c r="M8" s="594"/>
      <c r="N8" s="595">
        <v>6.6502646661479314E-2</v>
      </c>
      <c r="O8" s="595">
        <v>6.6481306610230329E-2</v>
      </c>
      <c r="Q8" s="270"/>
      <c r="R8" s="267"/>
    </row>
    <row r="9" spans="1:18" s="50" customFormat="1" ht="15.75" customHeight="1" x14ac:dyDescent="0.2">
      <c r="A9" s="320" t="s">
        <v>72</v>
      </c>
      <c r="B9" s="49"/>
      <c r="C9" s="321">
        <v>58.348421950681178</v>
      </c>
      <c r="D9" s="321"/>
      <c r="E9" s="321">
        <v>55.422852378967576</v>
      </c>
      <c r="F9" s="322"/>
      <c r="G9" s="438">
        <v>5.2786340762638773E-2</v>
      </c>
      <c r="H9" s="322"/>
      <c r="I9" s="269"/>
      <c r="J9" s="321">
        <v>58.441328961743324</v>
      </c>
      <c r="K9" s="321"/>
      <c r="L9" s="321">
        <v>55.278035219043588</v>
      </c>
      <c r="M9" s="322"/>
      <c r="N9" s="438">
        <v>5.722514793018485E-2</v>
      </c>
      <c r="O9" s="322"/>
      <c r="Q9" s="270"/>
      <c r="R9" s="267"/>
    </row>
    <row r="10" spans="1:18" s="50" customFormat="1" ht="15.75" customHeight="1" x14ac:dyDescent="0.2">
      <c r="A10" s="590" t="s">
        <v>107</v>
      </c>
      <c r="B10" s="49"/>
      <c r="C10" s="596">
        <v>34465.706095899695</v>
      </c>
      <c r="D10" s="594"/>
      <c r="E10" s="596">
        <v>30250.030128761788</v>
      </c>
      <c r="F10" s="594"/>
      <c r="G10" s="594"/>
      <c r="H10" s="594"/>
      <c r="I10" s="269"/>
      <c r="J10" s="596">
        <v>63392.622267292121</v>
      </c>
      <c r="K10" s="594"/>
      <c r="L10" s="596">
        <v>56223.513827411422</v>
      </c>
      <c r="M10" s="594"/>
      <c r="N10" s="594"/>
      <c r="O10" s="594"/>
    </row>
    <row r="11" spans="1:18" s="50" customFormat="1" ht="15.75" customHeight="1" x14ac:dyDescent="0.2">
      <c r="A11" s="271" t="s">
        <v>108</v>
      </c>
      <c r="B11" s="49"/>
      <c r="C11" s="397">
        <v>9.4463328487548992</v>
      </c>
      <c r="D11" s="272"/>
      <c r="E11" s="397">
        <v>12.225398027189501</v>
      </c>
      <c r="F11" s="272"/>
      <c r="G11" s="272"/>
      <c r="H11" s="272"/>
      <c r="I11" s="269"/>
      <c r="J11" s="397">
        <v>17.447447907403497</v>
      </c>
      <c r="K11" s="272"/>
      <c r="L11" s="397">
        <v>18.8490007139882</v>
      </c>
      <c r="M11" s="272"/>
      <c r="N11" s="272"/>
      <c r="O11" s="272"/>
    </row>
    <row r="12" spans="1:18" s="50" customFormat="1" ht="15.75" customHeight="1" x14ac:dyDescent="0.2">
      <c r="A12" s="591" t="s">
        <v>133</v>
      </c>
      <c r="B12" s="48"/>
      <c r="C12" s="597">
        <v>34475.15242874845</v>
      </c>
      <c r="D12" s="598">
        <v>1</v>
      </c>
      <c r="E12" s="597">
        <v>30262.255526788973</v>
      </c>
      <c r="F12" s="598">
        <v>1</v>
      </c>
      <c r="G12" s="598">
        <v>0.13921291815906134</v>
      </c>
      <c r="H12" s="598">
        <v>0.14220035727418656</v>
      </c>
      <c r="I12" s="269"/>
      <c r="J12" s="597">
        <v>63410.069715199519</v>
      </c>
      <c r="K12" s="598">
        <v>1</v>
      </c>
      <c r="L12" s="597">
        <v>56242.362828125406</v>
      </c>
      <c r="M12" s="598">
        <v>1</v>
      </c>
      <c r="N12" s="598">
        <v>0.12744320342618543</v>
      </c>
      <c r="O12" s="598">
        <v>0.12911353093196976</v>
      </c>
    </row>
    <row r="13" spans="1:18" s="50" customFormat="1" ht="15.75" customHeight="1" x14ac:dyDescent="0.2">
      <c r="A13" s="271" t="s">
        <v>109</v>
      </c>
      <c r="B13" s="48"/>
      <c r="C13" s="397">
        <v>17980.170704338794</v>
      </c>
      <c r="D13" s="273">
        <v>0.52153999149095354</v>
      </c>
      <c r="E13" s="397">
        <v>15087.206911470757</v>
      </c>
      <c r="F13" s="273">
        <v>0.49854865900907985</v>
      </c>
      <c r="G13" s="273"/>
      <c r="H13" s="273"/>
      <c r="I13" s="269"/>
      <c r="J13" s="397">
        <v>32908.269268905045</v>
      </c>
      <c r="K13" s="273">
        <v>0.51897544690787289</v>
      </c>
      <c r="L13" s="397">
        <v>27994.959559391584</v>
      </c>
      <c r="M13" s="273">
        <v>0.49775575121093601</v>
      </c>
      <c r="N13" s="273"/>
      <c r="O13" s="273"/>
    </row>
    <row r="14" spans="1:18" s="50" customFormat="1" ht="15.75" customHeight="1" x14ac:dyDescent="0.2">
      <c r="A14" s="591" t="s">
        <v>2</v>
      </c>
      <c r="B14" s="49"/>
      <c r="C14" s="597">
        <v>16494.981724409659</v>
      </c>
      <c r="D14" s="598">
        <v>0.47846000850904652</v>
      </c>
      <c r="E14" s="597">
        <v>15175.048615318217</v>
      </c>
      <c r="F14" s="598">
        <v>0.50145134099092026</v>
      </c>
      <c r="G14" s="598">
        <v>8.6980486359632181E-2</v>
      </c>
      <c r="H14" s="598">
        <v>8.9719539842916696E-2</v>
      </c>
      <c r="I14" s="269"/>
      <c r="J14" s="597">
        <v>30501.800446294488</v>
      </c>
      <c r="K14" s="598">
        <v>0.48102455309212738</v>
      </c>
      <c r="L14" s="597">
        <v>28247.403268733829</v>
      </c>
      <c r="M14" s="598">
        <v>0.50224424878906415</v>
      </c>
      <c r="N14" s="598">
        <v>7.9809006021306805E-2</v>
      </c>
      <c r="O14" s="598">
        <v>8.1329397019539673E-2</v>
      </c>
    </row>
    <row r="15" spans="1:18" s="50" customFormat="1" ht="15.75" customHeight="1" x14ac:dyDescent="0.2">
      <c r="A15" s="318" t="s">
        <v>110</v>
      </c>
      <c r="B15" s="52"/>
      <c r="C15" s="396">
        <v>10562.04967306324</v>
      </c>
      <c r="D15" s="273">
        <v>0.30636701882297301</v>
      </c>
      <c r="E15" s="396">
        <v>9999.9725058711192</v>
      </c>
      <c r="F15" s="273">
        <v>0.33044372707179315</v>
      </c>
      <c r="G15" s="312"/>
      <c r="H15" s="312"/>
      <c r="I15" s="274"/>
      <c r="J15" s="396">
        <v>19667.513254706013</v>
      </c>
      <c r="K15" s="273">
        <v>0.31016388001213113</v>
      </c>
      <c r="L15" s="396">
        <v>18571.900975307264</v>
      </c>
      <c r="M15" s="273">
        <v>0.33021196197006003</v>
      </c>
      <c r="N15" s="312"/>
      <c r="O15" s="312"/>
    </row>
    <row r="16" spans="1:18" s="50" customFormat="1" ht="15.75" customHeight="1" x14ac:dyDescent="0.2">
      <c r="A16" s="590" t="s">
        <v>111</v>
      </c>
      <c r="B16" s="37"/>
      <c r="C16" s="596">
        <v>236.1531002993521</v>
      </c>
      <c r="D16" s="595">
        <v>6.849950867872788E-3</v>
      </c>
      <c r="E16" s="596">
        <v>62.114891090644498</v>
      </c>
      <c r="F16" s="595">
        <v>2.0525532551814818E-3</v>
      </c>
      <c r="G16" s="595"/>
      <c r="H16" s="595"/>
      <c r="I16" s="274"/>
      <c r="J16" s="596">
        <v>234.04560673971267</v>
      </c>
      <c r="K16" s="595">
        <v>3.6909848513163117E-3</v>
      </c>
      <c r="L16" s="596">
        <v>251.34644512020347</v>
      </c>
      <c r="M16" s="595">
        <v>4.4689880097731486E-3</v>
      </c>
      <c r="N16" s="595"/>
      <c r="O16" s="595"/>
    </row>
    <row r="17" spans="1:16" s="50" customFormat="1" ht="15.75" customHeight="1" x14ac:dyDescent="0.2">
      <c r="A17" s="318" t="s">
        <v>130</v>
      </c>
      <c r="B17" s="49"/>
      <c r="C17" s="396">
        <v>-29.969298569999999</v>
      </c>
      <c r="D17" s="273">
        <v>-8.6930140865770127E-4</v>
      </c>
      <c r="E17" s="396">
        <v>-19.21875</v>
      </c>
      <c r="F17" s="273">
        <v>-6.3507328404477446E-4</v>
      </c>
      <c r="G17" s="312"/>
      <c r="H17" s="312"/>
      <c r="I17" s="274"/>
      <c r="J17" s="396">
        <v>-76.297086549999989</v>
      </c>
      <c r="K17" s="273">
        <v>-1.2032329706098939E-3</v>
      </c>
      <c r="L17" s="396">
        <v>-69.781720140000004</v>
      </c>
      <c r="M17" s="273">
        <v>-1.2407323702464347E-3</v>
      </c>
      <c r="N17" s="312"/>
      <c r="O17" s="312"/>
    </row>
    <row r="18" spans="1:16" s="50" customFormat="1" ht="15" customHeight="1" x14ac:dyDescent="0.2">
      <c r="A18" s="592" t="s">
        <v>163</v>
      </c>
      <c r="B18" s="49"/>
      <c r="C18" s="597">
        <v>5726.7482496170642</v>
      </c>
      <c r="D18" s="598">
        <v>0.16611234022685833</v>
      </c>
      <c r="E18" s="597">
        <v>5132.1799683564541</v>
      </c>
      <c r="F18" s="598">
        <v>0.16959013394799038</v>
      </c>
      <c r="G18" s="598">
        <v>0.11585101943551224</v>
      </c>
      <c r="H18" s="598">
        <v>0.11825854673641523</v>
      </c>
      <c r="I18" s="274"/>
      <c r="J18" s="597">
        <v>10676.538671398757</v>
      </c>
      <c r="K18" s="598">
        <v>0.16837292119928973</v>
      </c>
      <c r="L18" s="597">
        <v>9493.937568446363</v>
      </c>
      <c r="M18" s="598">
        <v>0.16880403117947743</v>
      </c>
      <c r="N18" s="598">
        <v>0.12456381711238929</v>
      </c>
      <c r="O18" s="598">
        <v>0.12623176001004155</v>
      </c>
      <c r="P18" s="5"/>
    </row>
    <row r="19" spans="1:16" s="50" customFormat="1" ht="14.25" customHeight="1" x14ac:dyDescent="0.2">
      <c r="A19" s="319" t="s">
        <v>172</v>
      </c>
      <c r="B19" s="275"/>
      <c r="C19" s="396">
        <v>1806.3716880823094</v>
      </c>
      <c r="D19" s="312">
        <v>5.2396336515571025E-2</v>
      </c>
      <c r="E19" s="396">
        <v>1688.9213622687364</v>
      </c>
      <c r="F19" s="312">
        <v>5.5809500411284851E-2</v>
      </c>
      <c r="G19" s="312"/>
      <c r="H19" s="312"/>
      <c r="I19" s="276"/>
      <c r="J19" s="396">
        <v>3579.0075540405105</v>
      </c>
      <c r="K19" s="312">
        <v>5.644225862099337E-2</v>
      </c>
      <c r="L19" s="396">
        <v>3489.9207435772678</v>
      </c>
      <c r="M19" s="312">
        <v>6.2051460288792229E-2</v>
      </c>
      <c r="N19" s="312"/>
      <c r="O19" s="312"/>
      <c r="P19" s="5"/>
    </row>
    <row r="20" spans="1:16" s="50" customFormat="1" ht="15.75" thickBot="1" x14ac:dyDescent="0.25">
      <c r="A20" s="593" t="s">
        <v>134</v>
      </c>
      <c r="B20" s="588"/>
      <c r="C20" s="599">
        <v>7533.1199376993736</v>
      </c>
      <c r="D20" s="600">
        <v>0.21850867674242935</v>
      </c>
      <c r="E20" s="599">
        <v>6821.1013306251907</v>
      </c>
      <c r="F20" s="600">
        <v>0.22539963435927524</v>
      </c>
      <c r="G20" s="600">
        <v>0.10438469868163103</v>
      </c>
      <c r="H20" s="600">
        <v>0.1070914932691891</v>
      </c>
      <c r="I20" s="274"/>
      <c r="J20" s="599">
        <v>14255.54622543927</v>
      </c>
      <c r="K20" s="600">
        <v>0.22481517982028312</v>
      </c>
      <c r="L20" s="599">
        <v>12983.858312023631</v>
      </c>
      <c r="M20" s="600">
        <v>0.23085549146826964</v>
      </c>
      <c r="N20" s="600">
        <v>9.7943760849423356E-2</v>
      </c>
      <c r="O20" s="600">
        <v>9.9576117087001093E-2</v>
      </c>
      <c r="P20" s="5"/>
    </row>
    <row r="21" spans="1:16" s="50" customFormat="1" ht="6" customHeight="1" x14ac:dyDescent="0.2">
      <c r="A21" s="587"/>
      <c r="B21" s="135"/>
      <c r="C21" s="135"/>
      <c r="D21" s="135"/>
      <c r="E21" s="135"/>
      <c r="F21" s="135"/>
      <c r="G21" s="135"/>
      <c r="H21" s="135"/>
      <c r="I21" s="56"/>
      <c r="J21" s="135"/>
      <c r="K21" s="135"/>
      <c r="L21" s="135"/>
      <c r="M21" s="135"/>
      <c r="N21" s="135"/>
      <c r="O21" s="60"/>
      <c r="P21" s="60"/>
    </row>
    <row r="22" spans="1:16" s="50" customFormat="1" ht="11.1" customHeight="1" x14ac:dyDescent="0.2">
      <c r="A22" s="137"/>
      <c r="B22" s="91"/>
      <c r="C22" s="91"/>
      <c r="D22" s="91"/>
      <c r="E22" s="91"/>
      <c r="F22" s="91"/>
      <c r="G22" s="91"/>
      <c r="H22" s="91"/>
      <c r="I22" s="91"/>
      <c r="J22" s="91"/>
      <c r="K22" s="91"/>
      <c r="L22" s="91"/>
      <c r="M22" s="91"/>
      <c r="N22" s="91"/>
      <c r="O22" s="91"/>
    </row>
    <row r="23" spans="1:16" s="50" customFormat="1" ht="13.5" customHeight="1" x14ac:dyDescent="0.2">
      <c r="A23" s="288" t="s">
        <v>78</v>
      </c>
      <c r="B23" s="288"/>
      <c r="C23" s="288"/>
      <c r="D23" s="288"/>
      <c r="E23" s="288"/>
      <c r="F23" s="288"/>
      <c r="G23" s="288"/>
      <c r="H23" s="288"/>
      <c r="I23" s="289"/>
      <c r="J23" s="289"/>
      <c r="K23" s="290"/>
      <c r="L23" s="290"/>
      <c r="M23" s="290"/>
      <c r="N23" s="290"/>
      <c r="O23" s="91"/>
    </row>
    <row r="24" spans="1:16" s="50" customFormat="1" ht="13.5" customHeight="1" x14ac:dyDescent="0.2">
      <c r="A24" s="291" t="s">
        <v>204</v>
      </c>
      <c r="B24" s="292"/>
      <c r="C24" s="292"/>
      <c r="D24" s="292"/>
      <c r="E24" s="292"/>
      <c r="F24" s="292"/>
      <c r="G24" s="292"/>
      <c r="H24" s="292"/>
      <c r="I24" s="292"/>
      <c r="J24" s="292"/>
      <c r="K24" s="290"/>
      <c r="L24" s="290"/>
      <c r="M24" s="290"/>
      <c r="N24" s="290"/>
      <c r="O24" s="193"/>
    </row>
    <row r="25" spans="1:16" s="50" customFormat="1" ht="13.5" customHeight="1" x14ac:dyDescent="0.2">
      <c r="A25" s="291" t="s">
        <v>79</v>
      </c>
      <c r="B25" s="292"/>
      <c r="C25" s="292"/>
      <c r="D25" s="292"/>
      <c r="E25" s="292"/>
      <c r="F25" s="292"/>
      <c r="G25" s="292"/>
      <c r="H25" s="292"/>
      <c r="I25" s="292"/>
      <c r="J25" s="292"/>
      <c r="K25" s="290"/>
      <c r="L25" s="290"/>
      <c r="M25" s="290"/>
      <c r="N25" s="290"/>
      <c r="O25" s="38"/>
    </row>
    <row r="26" spans="1:16" s="50" customFormat="1" ht="13.5" customHeight="1" x14ac:dyDescent="0.2">
      <c r="A26" s="293" t="s">
        <v>80</v>
      </c>
      <c r="B26" s="292"/>
      <c r="C26" s="292"/>
      <c r="D26" s="292"/>
      <c r="E26" s="292"/>
      <c r="F26" s="292"/>
      <c r="G26" s="292"/>
      <c r="H26" s="292"/>
      <c r="I26" s="292"/>
      <c r="J26" s="292"/>
      <c r="K26" s="290"/>
      <c r="L26" s="290"/>
      <c r="M26" s="290"/>
      <c r="N26" s="290"/>
      <c r="O26" s="93"/>
    </row>
    <row r="27" spans="1:16" s="50" customFormat="1" ht="13.5" customHeight="1" x14ac:dyDescent="0.2">
      <c r="A27" s="293" t="s">
        <v>81</v>
      </c>
      <c r="B27" s="289"/>
      <c r="C27" s="289"/>
      <c r="D27" s="289"/>
      <c r="E27" s="289"/>
      <c r="F27" s="289"/>
      <c r="G27" s="289"/>
      <c r="H27" s="289"/>
      <c r="I27" s="289"/>
      <c r="J27" s="289"/>
      <c r="K27" s="290"/>
      <c r="L27" s="290"/>
      <c r="M27" s="290"/>
      <c r="N27" s="290"/>
      <c r="O27" s="55"/>
    </row>
    <row r="28" spans="1:16" ht="13.5" customHeight="1" x14ac:dyDescent="0.2">
      <c r="A28" s="294" t="s">
        <v>82</v>
      </c>
      <c r="B28" s="295"/>
      <c r="C28" s="295"/>
      <c r="D28" s="295"/>
      <c r="E28" s="295"/>
      <c r="F28" s="295"/>
      <c r="G28" s="295"/>
      <c r="H28" s="295"/>
      <c r="I28" s="295"/>
      <c r="J28" s="295"/>
      <c r="K28" s="290"/>
      <c r="L28" s="290"/>
      <c r="M28" s="290"/>
      <c r="N28" s="290"/>
    </row>
    <row r="29" spans="1:16" ht="13.5" customHeight="1" x14ac:dyDescent="0.2">
      <c r="A29" s="717" t="s">
        <v>83</v>
      </c>
      <c r="B29" s="717"/>
      <c r="C29" s="717"/>
      <c r="D29" s="717"/>
      <c r="E29" s="717"/>
      <c r="F29" s="717"/>
      <c r="G29" s="717"/>
      <c r="H29" s="717"/>
      <c r="I29" s="717"/>
      <c r="J29" s="717"/>
      <c r="K29" s="290"/>
      <c r="L29" s="290"/>
      <c r="M29" s="290"/>
      <c r="N29" s="290"/>
      <c r="O29" s="86"/>
    </row>
  </sheetData>
  <mergeCells count="6">
    <mergeCell ref="A29:J29"/>
    <mergeCell ref="C5:H5"/>
    <mergeCell ref="J5:O5"/>
    <mergeCell ref="A3:O3"/>
    <mergeCell ref="A1:O1"/>
    <mergeCell ref="A2:O2"/>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showGridLines="0" workbookViewId="0">
      <selection sqref="A1:O1"/>
    </sheetView>
  </sheetViews>
  <sheetFormatPr baseColWidth="10" defaultColWidth="9.85546875" defaultRowHeight="11.25" x14ac:dyDescent="0.2"/>
  <cols>
    <col min="1" max="1" width="51"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296"/>
  </cols>
  <sheetData>
    <row r="1" spans="1:18" s="50" customFormat="1" ht="15" customHeight="1" x14ac:dyDescent="0.2">
      <c r="A1" s="693" t="s">
        <v>96</v>
      </c>
      <c r="B1" s="693"/>
      <c r="C1" s="693"/>
      <c r="D1" s="693"/>
      <c r="E1" s="693"/>
      <c r="F1" s="693"/>
      <c r="G1" s="693"/>
      <c r="H1" s="693"/>
      <c r="I1" s="693"/>
      <c r="J1" s="693"/>
      <c r="K1" s="693"/>
      <c r="L1" s="693"/>
      <c r="M1" s="693"/>
      <c r="N1" s="693"/>
      <c r="O1" s="693"/>
    </row>
    <row r="2" spans="1:18" s="50" customFormat="1" ht="15" customHeight="1" x14ac:dyDescent="0.2">
      <c r="A2" s="705" t="s">
        <v>98</v>
      </c>
      <c r="B2" s="705"/>
      <c r="C2" s="705"/>
      <c r="D2" s="705"/>
      <c r="E2" s="705"/>
      <c r="F2" s="705"/>
      <c r="G2" s="705"/>
      <c r="H2" s="705"/>
      <c r="I2" s="705"/>
      <c r="J2" s="705"/>
      <c r="K2" s="705"/>
      <c r="L2" s="705"/>
      <c r="M2" s="705"/>
      <c r="N2" s="705"/>
      <c r="O2" s="705"/>
    </row>
    <row r="3" spans="1:18" s="50" customFormat="1" ht="11.1" customHeight="1" x14ac:dyDescent="0.2">
      <c r="A3" s="715" t="s">
        <v>105</v>
      </c>
      <c r="B3" s="715"/>
      <c r="C3" s="715"/>
      <c r="D3" s="715"/>
      <c r="E3" s="715"/>
      <c r="F3" s="715"/>
      <c r="G3" s="715"/>
      <c r="H3" s="715"/>
      <c r="I3" s="715"/>
      <c r="J3" s="715"/>
      <c r="K3" s="715"/>
      <c r="L3" s="715"/>
      <c r="M3" s="715"/>
      <c r="N3" s="715"/>
      <c r="O3" s="715"/>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720" t="s">
        <v>165</v>
      </c>
      <c r="D5" s="720"/>
      <c r="E5" s="720"/>
      <c r="F5" s="720"/>
      <c r="G5" s="720"/>
      <c r="H5" s="720"/>
      <c r="I5" s="42"/>
      <c r="J5" s="720" t="s">
        <v>166</v>
      </c>
      <c r="K5" s="720"/>
      <c r="L5" s="720"/>
      <c r="M5" s="720"/>
      <c r="N5" s="720"/>
      <c r="O5" s="720"/>
      <c r="Q5" s="266"/>
      <c r="R5" s="267"/>
    </row>
    <row r="6" spans="1:18" s="268" customFormat="1" ht="30.95" customHeight="1" x14ac:dyDescent="0.2">
      <c r="A6" s="125"/>
      <c r="B6" s="94"/>
      <c r="C6" s="603">
        <v>2022</v>
      </c>
      <c r="D6" s="604" t="s">
        <v>97</v>
      </c>
      <c r="E6" s="603">
        <v>2021</v>
      </c>
      <c r="F6" s="604" t="s">
        <v>97</v>
      </c>
      <c r="G6" s="603" t="s">
        <v>170</v>
      </c>
      <c r="H6" s="603" t="s">
        <v>237</v>
      </c>
      <c r="I6" s="457"/>
      <c r="J6" s="605">
        <v>2022</v>
      </c>
      <c r="K6" s="605" t="s">
        <v>97</v>
      </c>
      <c r="L6" s="605">
        <v>2021</v>
      </c>
      <c r="M6" s="605" t="s">
        <v>97</v>
      </c>
      <c r="N6" s="606" t="s">
        <v>170</v>
      </c>
      <c r="O6" s="606" t="s">
        <v>238</v>
      </c>
    </row>
    <row r="7" spans="1:18" s="50" customFormat="1" ht="15.75" customHeight="1" x14ac:dyDescent="0.2">
      <c r="A7" s="460" t="s">
        <v>131</v>
      </c>
      <c r="B7" s="49"/>
      <c r="C7" s="459">
        <v>2509.5419858475352</v>
      </c>
      <c r="D7" s="459"/>
      <c r="E7" s="459">
        <v>1869.2949899085409</v>
      </c>
      <c r="F7" s="459"/>
      <c r="G7" s="461">
        <v>0.34250720158957892</v>
      </c>
      <c r="H7" s="461">
        <v>0.30755855647147823</v>
      </c>
      <c r="I7" s="269"/>
      <c r="J7" s="459">
        <v>5072.6000000000004</v>
      </c>
      <c r="K7" s="459"/>
      <c r="L7" s="459">
        <v>3860.391042670105</v>
      </c>
      <c r="M7" s="459"/>
      <c r="N7" s="461">
        <v>0.31401195991053044</v>
      </c>
      <c r="O7" s="461">
        <v>0.28150022728486035</v>
      </c>
      <c r="Q7" s="270"/>
      <c r="R7" s="267"/>
    </row>
    <row r="8" spans="1:18" s="50" customFormat="1" ht="15.75" customHeight="1" x14ac:dyDescent="0.2">
      <c r="A8" s="609" t="s">
        <v>132</v>
      </c>
      <c r="B8" s="49"/>
      <c r="C8" s="614">
        <v>361.7441908261826</v>
      </c>
      <c r="D8" s="614"/>
      <c r="E8" s="614">
        <v>305.61127168804796</v>
      </c>
      <c r="F8" s="614"/>
      <c r="G8" s="615">
        <v>0.18367424351884565</v>
      </c>
      <c r="H8" s="615">
        <v>0.15927194559701929</v>
      </c>
      <c r="I8" s="269"/>
      <c r="J8" s="614">
        <v>749.4</v>
      </c>
      <c r="K8" s="614"/>
      <c r="L8" s="614">
        <v>634.96677467000416</v>
      </c>
      <c r="M8" s="614"/>
      <c r="N8" s="615">
        <v>0.18021923334408707</v>
      </c>
      <c r="O8" s="615">
        <v>0.15354810908132954</v>
      </c>
      <c r="Q8" s="270"/>
      <c r="R8" s="267"/>
    </row>
    <row r="9" spans="1:18" s="50" customFormat="1" ht="15.75" customHeight="1" x14ac:dyDescent="0.2">
      <c r="A9" s="320" t="s">
        <v>72</v>
      </c>
      <c r="B9" s="49"/>
      <c r="C9" s="321">
        <v>59.274498197513935</v>
      </c>
      <c r="D9" s="321"/>
      <c r="E9" s="321">
        <v>45.287364422549658</v>
      </c>
      <c r="F9" s="322"/>
      <c r="G9" s="438">
        <v>0.3088528986685688</v>
      </c>
      <c r="H9" s="322"/>
      <c r="I9" s="269"/>
      <c r="J9" s="321">
        <v>56.677599926001491</v>
      </c>
      <c r="K9" s="321"/>
      <c r="L9" s="321">
        <v>45.032309543611817</v>
      </c>
      <c r="M9" s="322"/>
      <c r="N9" s="438">
        <v>0.25859855957669065</v>
      </c>
      <c r="O9" s="322"/>
      <c r="Q9" s="270"/>
      <c r="R9" s="267"/>
    </row>
    <row r="10" spans="1:18" s="50" customFormat="1" ht="15.75" customHeight="1" x14ac:dyDescent="0.2">
      <c r="A10" s="610" t="s">
        <v>107</v>
      </c>
      <c r="B10" s="49"/>
      <c r="C10" s="616">
        <v>22724.330378906056</v>
      </c>
      <c r="D10" s="614"/>
      <c r="E10" s="616">
        <v>17389.375472528216</v>
      </c>
      <c r="F10" s="614"/>
      <c r="G10" s="614"/>
      <c r="H10" s="614"/>
      <c r="I10" s="269"/>
      <c r="J10" s="616">
        <v>45002.793083772958</v>
      </c>
      <c r="K10" s="614"/>
      <c r="L10" s="616">
        <v>35957.188395894489</v>
      </c>
      <c r="M10" s="614"/>
      <c r="N10" s="614"/>
      <c r="O10" s="614"/>
    </row>
    <row r="11" spans="1:18" s="50" customFormat="1" ht="15.75" customHeight="1" x14ac:dyDescent="0.2">
      <c r="A11" s="271" t="s">
        <v>108</v>
      </c>
      <c r="B11" s="49"/>
      <c r="C11" s="397">
        <v>111.11641613184653</v>
      </c>
      <c r="D11" s="272"/>
      <c r="E11" s="397">
        <v>134.7279937252726</v>
      </c>
      <c r="F11" s="272"/>
      <c r="G11" s="272"/>
      <c r="H11" s="272"/>
      <c r="I11" s="269"/>
      <c r="J11" s="397">
        <v>221.90396538831229</v>
      </c>
      <c r="K11" s="272"/>
      <c r="L11" s="397">
        <v>300.91080328320891</v>
      </c>
      <c r="M11" s="272"/>
      <c r="N11" s="272"/>
      <c r="O11" s="272"/>
    </row>
    <row r="12" spans="1:18" s="50" customFormat="1" ht="15.75" customHeight="1" x14ac:dyDescent="0.2">
      <c r="A12" s="611" t="s">
        <v>133</v>
      </c>
      <c r="B12" s="48"/>
      <c r="C12" s="617">
        <v>22835.446795037904</v>
      </c>
      <c r="D12" s="618">
        <v>1</v>
      </c>
      <c r="E12" s="617">
        <v>17524.103466253491</v>
      </c>
      <c r="F12" s="618">
        <v>1</v>
      </c>
      <c r="G12" s="618">
        <v>0.30308787773437706</v>
      </c>
      <c r="H12" s="618">
        <v>0.19972166247855982</v>
      </c>
      <c r="I12" s="269"/>
      <c r="J12" s="617">
        <v>45224.697049161274</v>
      </c>
      <c r="K12" s="618">
        <v>1</v>
      </c>
      <c r="L12" s="617">
        <v>36258.099199177697</v>
      </c>
      <c r="M12" s="618">
        <v>1</v>
      </c>
      <c r="N12" s="618">
        <v>0.24729917033783533</v>
      </c>
      <c r="O12" s="618">
        <v>0.15719782967929219</v>
      </c>
    </row>
    <row r="13" spans="1:18" s="50" customFormat="1" ht="15.75" customHeight="1" x14ac:dyDescent="0.2">
      <c r="A13" s="271" t="s">
        <v>109</v>
      </c>
      <c r="B13" s="48"/>
      <c r="C13" s="397">
        <v>14059.047230203851</v>
      </c>
      <c r="D13" s="273">
        <v>0.61566770978437146</v>
      </c>
      <c r="E13" s="397">
        <v>10139.15863424899</v>
      </c>
      <c r="F13" s="273">
        <v>0.57858358653121211</v>
      </c>
      <c r="G13" s="273"/>
      <c r="H13" s="273"/>
      <c r="I13" s="269"/>
      <c r="J13" s="397">
        <v>27793.252882120534</v>
      </c>
      <c r="K13" s="273">
        <v>0.61455918326900061</v>
      </c>
      <c r="L13" s="397">
        <v>22014.417954932233</v>
      </c>
      <c r="M13" s="273">
        <v>0.60715863327527941</v>
      </c>
      <c r="N13" s="273"/>
      <c r="O13" s="273"/>
    </row>
    <row r="14" spans="1:18" s="50" customFormat="1" ht="15.75" customHeight="1" x14ac:dyDescent="0.2">
      <c r="A14" s="611" t="s">
        <v>2</v>
      </c>
      <c r="B14" s="49"/>
      <c r="C14" s="617">
        <v>8776.3995648340515</v>
      </c>
      <c r="D14" s="618">
        <v>0.38433229021562848</v>
      </c>
      <c r="E14" s="617">
        <v>7384.9448320044994</v>
      </c>
      <c r="F14" s="618">
        <v>0.42141641346878783</v>
      </c>
      <c r="G14" s="618">
        <v>0.18841775591868148</v>
      </c>
      <c r="H14" s="618">
        <v>8.005325134337804E-2</v>
      </c>
      <c r="I14" s="269"/>
      <c r="J14" s="617">
        <v>17431.44416704074</v>
      </c>
      <c r="K14" s="618">
        <v>0.38544081673099939</v>
      </c>
      <c r="L14" s="617">
        <v>14243.681244245467</v>
      </c>
      <c r="M14" s="618">
        <v>0.39284136672472064</v>
      </c>
      <c r="N14" s="618">
        <v>0.22380189981316434</v>
      </c>
      <c r="O14" s="618">
        <v>0.13055953565920642</v>
      </c>
    </row>
    <row r="15" spans="1:18" s="50" customFormat="1" ht="15.75" customHeight="1" x14ac:dyDescent="0.2">
      <c r="A15" s="318" t="s">
        <v>110</v>
      </c>
      <c r="B15" s="52"/>
      <c r="C15" s="396">
        <v>6886.2063377309969</v>
      </c>
      <c r="D15" s="273">
        <v>0.30155776672726875</v>
      </c>
      <c r="E15" s="396">
        <v>5188.9741638418009</v>
      </c>
      <c r="F15" s="273">
        <v>0.29610497186542578</v>
      </c>
      <c r="G15" s="312"/>
      <c r="H15" s="312"/>
      <c r="I15" s="274"/>
      <c r="J15" s="396">
        <v>13581.336018249522</v>
      </c>
      <c r="K15" s="273">
        <v>0.30030794907229563</v>
      </c>
      <c r="L15" s="396">
        <v>10419.148016319252</v>
      </c>
      <c r="M15" s="273">
        <v>0.28736056898855716</v>
      </c>
      <c r="N15" s="312"/>
      <c r="O15" s="312"/>
    </row>
    <row r="16" spans="1:18" s="50" customFormat="1" ht="15.75" customHeight="1" x14ac:dyDescent="0.2">
      <c r="A16" s="610" t="s">
        <v>111</v>
      </c>
      <c r="B16" s="37"/>
      <c r="C16" s="616">
        <v>23.355017162855791</v>
      </c>
      <c r="D16" s="615">
        <v>1.0227528006121951E-3</v>
      </c>
      <c r="E16" s="616">
        <v>89.663414217480039</v>
      </c>
      <c r="F16" s="615">
        <v>5.1165763994801003E-3</v>
      </c>
      <c r="G16" s="615"/>
      <c r="H16" s="615"/>
      <c r="I16" s="274"/>
      <c r="J16" s="616">
        <v>47.926162522063798</v>
      </c>
      <c r="K16" s="615">
        <v>1.059734296726541E-3</v>
      </c>
      <c r="L16" s="616">
        <v>112.78510364436259</v>
      </c>
      <c r="M16" s="615">
        <v>3.1106182104251195E-3</v>
      </c>
      <c r="N16" s="615"/>
      <c r="O16" s="615"/>
    </row>
    <row r="17" spans="1:16" s="50" customFormat="1" ht="15.75" customHeight="1" x14ac:dyDescent="0.2">
      <c r="A17" s="318" t="s">
        <v>130</v>
      </c>
      <c r="B17" s="49"/>
      <c r="C17" s="396">
        <v>-58.895808539033105</v>
      </c>
      <c r="D17" s="273">
        <v>-2.5791397500411965E-3</v>
      </c>
      <c r="E17" s="396">
        <v>-9.5930178118699985</v>
      </c>
      <c r="F17" s="273">
        <v>-5.4741846453620067E-4</v>
      </c>
      <c r="G17" s="312"/>
      <c r="H17" s="312"/>
      <c r="I17" s="274"/>
      <c r="J17" s="396">
        <v>-33.122754318579801</v>
      </c>
      <c r="K17" s="273">
        <v>-7.3240411721440352E-4</v>
      </c>
      <c r="L17" s="396">
        <v>58.689240498751403</v>
      </c>
      <c r="M17" s="273">
        <v>1.618651881786523E-3</v>
      </c>
      <c r="N17" s="312"/>
      <c r="O17" s="312"/>
    </row>
    <row r="18" spans="1:16" s="50" customFormat="1" ht="15.75" customHeight="1" x14ac:dyDescent="0.2">
      <c r="A18" s="612" t="s">
        <v>163</v>
      </c>
      <c r="B18" s="49"/>
      <c r="C18" s="617">
        <v>1925.7340184792324</v>
      </c>
      <c r="D18" s="618">
        <v>8.4330910437788786E-2</v>
      </c>
      <c r="E18" s="617">
        <v>2115.9002717570884</v>
      </c>
      <c r="F18" s="618">
        <v>0.12074228366841813</v>
      </c>
      <c r="G18" s="618">
        <v>-8.9874865945330118E-2</v>
      </c>
      <c r="H18" s="618">
        <v>-0.19998770314017733</v>
      </c>
      <c r="I18" s="274"/>
      <c r="J18" s="617">
        <v>3835.3047405877364</v>
      </c>
      <c r="K18" s="618">
        <v>8.48055374791917E-2</v>
      </c>
      <c r="L18" s="617">
        <v>3653.0588837831001</v>
      </c>
      <c r="M18" s="618">
        <v>0.10075152764395184</v>
      </c>
      <c r="N18" s="618">
        <v>4.9888562599873287E-2</v>
      </c>
      <c r="O18" s="618">
        <v>-5.3694402004590081E-2</v>
      </c>
    </row>
    <row r="19" spans="1:16" s="277" customFormat="1" ht="14.25" customHeight="1" x14ac:dyDescent="0.2">
      <c r="A19" s="319" t="s">
        <v>172</v>
      </c>
      <c r="B19" s="275"/>
      <c r="C19" s="396">
        <v>1148.2543179347249</v>
      </c>
      <c r="D19" s="312">
        <v>5.0283855982368529E-2</v>
      </c>
      <c r="E19" s="396">
        <v>1069.9805565273675</v>
      </c>
      <c r="F19" s="312">
        <v>6.1057648888449556E-2</v>
      </c>
      <c r="G19" s="312"/>
      <c r="H19" s="312"/>
      <c r="I19" s="276"/>
      <c r="J19" s="396">
        <v>2370.4761754663241</v>
      </c>
      <c r="K19" s="312">
        <v>5.2415523599627659E-2</v>
      </c>
      <c r="L19" s="396">
        <v>2179.2235498451232</v>
      </c>
      <c r="M19" s="312">
        <v>6.0103083117345163E-2</v>
      </c>
      <c r="N19" s="312"/>
      <c r="O19" s="312"/>
    </row>
    <row r="20" spans="1:16" s="50" customFormat="1" ht="15.75" thickBot="1" x14ac:dyDescent="0.25">
      <c r="A20" s="613" t="s">
        <v>134</v>
      </c>
      <c r="B20" s="608"/>
      <c r="C20" s="619">
        <v>3073.9883364139573</v>
      </c>
      <c r="D20" s="620">
        <v>0.13461476642015732</v>
      </c>
      <c r="E20" s="619">
        <v>3185.880828284457</v>
      </c>
      <c r="F20" s="620">
        <v>0.18179993255686774</v>
      </c>
      <c r="G20" s="620">
        <v>-3.512136765352647E-2</v>
      </c>
      <c r="H20" s="620">
        <v>-0.13715687411590471</v>
      </c>
      <c r="I20" s="274"/>
      <c r="J20" s="619">
        <v>6205.7809160540619</v>
      </c>
      <c r="K20" s="620">
        <v>0.13722106107881937</v>
      </c>
      <c r="L20" s="619">
        <v>5832.2824336282229</v>
      </c>
      <c r="M20" s="620">
        <v>0.16085461076129701</v>
      </c>
      <c r="N20" s="620">
        <v>6.4039848322895443E-2</v>
      </c>
      <c r="O20" s="620">
        <v>-2.5721780271195871E-2</v>
      </c>
    </row>
    <row r="21" spans="1:16" s="50" customFormat="1" ht="11.1" customHeight="1" x14ac:dyDescent="0.2">
      <c r="A21" s="607"/>
      <c r="B21" s="49"/>
      <c r="C21" s="278"/>
      <c r="D21" s="279"/>
      <c r="E21" s="278"/>
      <c r="F21" s="280"/>
      <c r="G21" s="281"/>
      <c r="H21" s="281"/>
      <c r="I21" s="282"/>
      <c r="J21" s="283"/>
      <c r="K21" s="284"/>
      <c r="L21" s="283"/>
      <c r="M21" s="285"/>
      <c r="N21" s="286"/>
      <c r="O21" s="286"/>
    </row>
    <row r="22" spans="1:16" s="50" customFormat="1" ht="6" customHeight="1" x14ac:dyDescent="0.2">
      <c r="A22" s="287"/>
      <c r="B22" s="60"/>
      <c r="C22" s="60"/>
      <c r="D22" s="60"/>
      <c r="E22" s="60"/>
      <c r="F22" s="60"/>
      <c r="G22" s="60"/>
      <c r="H22" s="60"/>
      <c r="I22" s="56"/>
      <c r="J22" s="60"/>
      <c r="K22" s="60"/>
      <c r="L22" s="60"/>
      <c r="M22" s="60"/>
      <c r="N22" s="60"/>
      <c r="O22" s="60"/>
      <c r="P22" s="60"/>
    </row>
    <row r="23" spans="1:16" s="50" customFormat="1" ht="11.1" customHeight="1" x14ac:dyDescent="0.2">
      <c r="A23" s="137"/>
      <c r="B23" s="91"/>
      <c r="C23" s="91"/>
      <c r="D23" s="91"/>
      <c r="E23" s="91"/>
      <c r="F23" s="91"/>
      <c r="G23" s="91"/>
      <c r="H23" s="91"/>
      <c r="I23" s="91"/>
      <c r="J23" s="91"/>
      <c r="K23" s="91"/>
      <c r="L23" s="91"/>
      <c r="M23" s="91"/>
      <c r="N23" s="91"/>
      <c r="O23" s="91"/>
    </row>
    <row r="24" spans="1:16" s="50" customFormat="1" ht="16.5" customHeight="1" x14ac:dyDescent="0.25">
      <c r="A24" s="297" t="s">
        <v>78</v>
      </c>
      <c r="B24" s="298"/>
      <c r="C24" s="298"/>
      <c r="D24" s="195"/>
      <c r="E24" s="298"/>
      <c r="F24" s="298"/>
      <c r="G24" s="195"/>
      <c r="H24" s="298"/>
      <c r="I24" s="195"/>
      <c r="J24" s="298"/>
      <c r="K24" s="290"/>
      <c r="L24" s="290"/>
      <c r="M24" s="290"/>
      <c r="N24" s="290"/>
      <c r="O24" s="91"/>
    </row>
    <row r="25" spans="1:16" s="50" customFormat="1" ht="16.5" customHeight="1" x14ac:dyDescent="0.25">
      <c r="A25" s="297" t="s">
        <v>84</v>
      </c>
      <c r="B25" s="298"/>
      <c r="C25" s="298"/>
      <c r="D25" s="195"/>
      <c r="E25" s="298"/>
      <c r="F25" s="298"/>
      <c r="G25" s="195"/>
      <c r="H25" s="298"/>
      <c r="I25" s="195"/>
      <c r="J25" s="298"/>
      <c r="K25" s="290"/>
      <c r="L25" s="290"/>
      <c r="M25" s="290"/>
      <c r="N25" s="290"/>
      <c r="O25" s="193"/>
    </row>
    <row r="26" spans="1:16" s="50" customFormat="1" ht="33.75" customHeight="1" x14ac:dyDescent="0.2">
      <c r="A26" s="721" t="s">
        <v>205</v>
      </c>
      <c r="B26" s="721"/>
      <c r="C26" s="721"/>
      <c r="D26" s="721"/>
      <c r="E26" s="721"/>
      <c r="F26" s="721"/>
      <c r="G26" s="721"/>
      <c r="H26" s="721"/>
      <c r="I26" s="721"/>
      <c r="J26" s="721"/>
      <c r="K26" s="290"/>
      <c r="L26" s="290"/>
      <c r="M26" s="290"/>
      <c r="N26" s="290"/>
      <c r="O26" s="38"/>
    </row>
    <row r="27" spans="1:16" s="50" customFormat="1" ht="56.25" customHeight="1" x14ac:dyDescent="0.2">
      <c r="A27" s="721" t="s">
        <v>85</v>
      </c>
      <c r="B27" s="721"/>
      <c r="C27" s="721"/>
      <c r="D27" s="721"/>
      <c r="E27" s="721"/>
      <c r="F27" s="721"/>
      <c r="G27" s="721"/>
      <c r="H27" s="721"/>
      <c r="I27" s="721"/>
      <c r="J27" s="721"/>
      <c r="K27" s="290"/>
      <c r="L27" s="290"/>
      <c r="M27" s="290"/>
      <c r="N27" s="290"/>
      <c r="O27" s="93"/>
    </row>
    <row r="28" spans="1:16" s="50" customFormat="1" ht="16.5" customHeight="1" x14ac:dyDescent="0.25">
      <c r="A28" s="299" t="s">
        <v>86</v>
      </c>
      <c r="B28" s="298"/>
      <c r="C28" s="298"/>
      <c r="D28" s="195"/>
      <c r="E28" s="298"/>
      <c r="F28" s="298"/>
      <c r="G28" s="195"/>
      <c r="H28" s="298"/>
      <c r="I28" s="195"/>
      <c r="J28" s="298"/>
      <c r="K28" s="290"/>
      <c r="L28" s="290"/>
      <c r="M28" s="290"/>
      <c r="N28" s="290"/>
      <c r="O28" s="55"/>
    </row>
    <row r="29" spans="1:16" ht="16.5" customHeight="1" x14ac:dyDescent="0.25">
      <c r="A29" s="299" t="s">
        <v>87</v>
      </c>
      <c r="B29" s="298"/>
      <c r="C29" s="298"/>
      <c r="D29" s="195"/>
      <c r="E29" s="298"/>
      <c r="F29" s="298"/>
      <c r="G29" s="195"/>
      <c r="H29" s="298"/>
      <c r="I29" s="195"/>
      <c r="J29" s="298"/>
      <c r="K29" s="290"/>
      <c r="L29" s="290"/>
      <c r="M29" s="290"/>
      <c r="N29" s="290"/>
    </row>
    <row r="30" spans="1:16" ht="16.5" customHeight="1" x14ac:dyDescent="0.25">
      <c r="A30" s="300" t="s">
        <v>88</v>
      </c>
      <c r="B30" s="298"/>
      <c r="C30" s="298"/>
      <c r="D30" s="195"/>
      <c r="E30" s="298"/>
      <c r="F30" s="298"/>
      <c r="G30" s="195"/>
      <c r="H30" s="298"/>
      <c r="I30" s="195"/>
      <c r="J30" s="298"/>
      <c r="K30" s="290"/>
      <c r="L30" s="290"/>
      <c r="M30" s="290"/>
      <c r="N30" s="290"/>
      <c r="O30" s="86"/>
    </row>
    <row r="31" spans="1:16" ht="31.5" customHeight="1" x14ac:dyDescent="0.2">
      <c r="A31" s="719" t="s">
        <v>89</v>
      </c>
      <c r="B31" s="719"/>
      <c r="C31" s="719"/>
      <c r="D31" s="719"/>
      <c r="E31" s="719"/>
      <c r="F31" s="719"/>
      <c r="G31" s="719"/>
      <c r="H31" s="719"/>
      <c r="I31" s="719"/>
      <c r="J31" s="719"/>
    </row>
  </sheetData>
  <mergeCells count="8">
    <mergeCell ref="A2:O2"/>
    <mergeCell ref="A1:O1"/>
    <mergeCell ref="A31:J31"/>
    <mergeCell ref="C5:H5"/>
    <mergeCell ref="J5:O5"/>
    <mergeCell ref="A3:O3"/>
    <mergeCell ref="A26:J26"/>
    <mergeCell ref="A27:J27"/>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0"/>
  <sheetViews>
    <sheetView showGridLines="0" workbookViewId="0">
      <selection sqref="A1:J1"/>
    </sheetView>
  </sheetViews>
  <sheetFormatPr baseColWidth="10" defaultColWidth="9.85546875" defaultRowHeight="11.1" customHeight="1" x14ac:dyDescent="0.2"/>
  <cols>
    <col min="1" max="1" width="25.7109375" style="223" customWidth="1"/>
    <col min="2" max="2" width="1.7109375" style="222" customWidth="1"/>
    <col min="3" max="3" width="10.7109375" style="220" customWidth="1"/>
    <col min="4" max="5" width="11.28515625" style="220" customWidth="1"/>
    <col min="6" max="6" width="1.7109375" style="220" customWidth="1"/>
    <col min="7" max="8" width="10.7109375" style="220" customWidth="1"/>
    <col min="9" max="9" width="7.7109375" style="220" customWidth="1"/>
    <col min="10" max="10" width="1.7109375" style="220" hidden="1" customWidth="1"/>
    <col min="11" max="11" width="13.42578125" style="222" customWidth="1"/>
    <col min="12" max="12" width="10.28515625" style="222" customWidth="1"/>
    <col min="13" max="14" width="11.28515625" style="222" customWidth="1"/>
    <col min="15" max="15" width="19" style="222" customWidth="1"/>
    <col min="16" max="16" width="13.5703125" style="211" customWidth="1"/>
    <col min="17" max="16384" width="9.85546875" style="211"/>
  </cols>
  <sheetData>
    <row r="1" spans="1:18" ht="15" customHeight="1" x14ac:dyDescent="0.2">
      <c r="A1" s="693" t="s">
        <v>91</v>
      </c>
      <c r="B1" s="693"/>
      <c r="C1" s="693"/>
      <c r="D1" s="693"/>
      <c r="E1" s="693"/>
      <c r="F1" s="693"/>
      <c r="G1" s="693"/>
      <c r="H1" s="693"/>
      <c r="I1" s="693"/>
      <c r="J1" s="693"/>
      <c r="K1" s="209"/>
      <c r="L1" s="209"/>
      <c r="M1" s="209"/>
      <c r="N1" s="210"/>
      <c r="O1" s="211"/>
      <c r="P1" s="212"/>
      <c r="Q1" s="212"/>
      <c r="R1" s="212"/>
    </row>
    <row r="2" spans="1:18" ht="15" customHeight="1" x14ac:dyDescent="0.2">
      <c r="A2" s="705" t="s">
        <v>99</v>
      </c>
      <c r="B2" s="705"/>
      <c r="C2" s="705"/>
      <c r="D2" s="705"/>
      <c r="E2" s="705"/>
      <c r="F2" s="705"/>
      <c r="G2" s="705"/>
      <c r="H2" s="705"/>
      <c r="I2" s="705"/>
      <c r="J2" s="705"/>
      <c r="K2" s="213"/>
      <c r="L2" s="213"/>
      <c r="M2" s="213"/>
      <c r="N2" s="214"/>
      <c r="O2" s="209"/>
      <c r="P2" s="215"/>
      <c r="Q2" s="215"/>
      <c r="R2" s="215"/>
    </row>
    <row r="3" spans="1:18" ht="11.1" customHeight="1" x14ac:dyDescent="0.2">
      <c r="A3" s="216"/>
      <c r="B3" s="217"/>
      <c r="C3" s="218"/>
      <c r="D3" s="218"/>
      <c r="E3" s="218"/>
      <c r="F3" s="218"/>
      <c r="G3" s="218"/>
      <c r="H3" s="218"/>
      <c r="I3" s="218"/>
      <c r="J3" s="218"/>
      <c r="K3" s="219"/>
      <c r="L3" s="219"/>
      <c r="M3" s="219"/>
      <c r="N3" s="219"/>
      <c r="O3" s="213"/>
    </row>
    <row r="4" spans="1:18" ht="15" customHeight="1" x14ac:dyDescent="0.2">
      <c r="A4" s="669" t="s">
        <v>77</v>
      </c>
      <c r="B4" s="669"/>
      <c r="C4" s="669"/>
      <c r="D4" s="669"/>
      <c r="E4" s="669"/>
      <c r="G4" s="221"/>
      <c r="H4" s="221"/>
      <c r="I4" s="221"/>
      <c r="J4" s="221"/>
    </row>
    <row r="5" spans="1:18" ht="15" customHeight="1" x14ac:dyDescent="0.2">
      <c r="B5" s="220"/>
      <c r="C5" s="676" t="s">
        <v>106</v>
      </c>
      <c r="D5" s="676" t="s">
        <v>245</v>
      </c>
      <c r="E5" s="676" t="s">
        <v>167</v>
      </c>
      <c r="F5" s="224"/>
      <c r="G5" s="225"/>
      <c r="H5" s="226"/>
      <c r="I5" s="226"/>
      <c r="J5" s="226"/>
    </row>
    <row r="6" spans="1:18" ht="15" customHeight="1" x14ac:dyDescent="0.2">
      <c r="A6" s="227" t="s">
        <v>202</v>
      </c>
      <c r="B6" s="228"/>
      <c r="C6" s="229">
        <v>7.879995026598885E-2</v>
      </c>
      <c r="D6" s="229">
        <v>2.1522253132719715E-2</v>
      </c>
      <c r="E6" s="229">
        <v>3.8068217118687908E-2</v>
      </c>
      <c r="F6" s="231"/>
      <c r="G6" s="232"/>
      <c r="H6" s="233"/>
      <c r="I6" s="233"/>
      <c r="J6" s="233"/>
      <c r="K6" s="234"/>
      <c r="L6" s="234"/>
      <c r="M6" s="235"/>
      <c r="N6" s="235"/>
      <c r="O6" s="235"/>
      <c r="P6" s="235"/>
      <c r="Q6" s="234"/>
      <c r="R6" s="234"/>
    </row>
    <row r="7" spans="1:18" ht="15" customHeight="1" x14ac:dyDescent="0.2">
      <c r="A7" s="681" t="s">
        <v>157</v>
      </c>
      <c r="B7" s="228"/>
      <c r="C7" s="682">
        <v>9.3740505871054314E-2</v>
      </c>
      <c r="D7" s="682">
        <v>2.930494828192054E-2</v>
      </c>
      <c r="E7" s="682">
        <v>6.7884327048475468E-2</v>
      </c>
      <c r="F7" s="231"/>
      <c r="G7" s="232"/>
      <c r="H7" s="233"/>
      <c r="I7" s="233"/>
      <c r="J7" s="233"/>
      <c r="K7" s="234"/>
      <c r="L7" s="234"/>
      <c r="M7" s="235"/>
      <c r="N7" s="235"/>
      <c r="O7" s="235"/>
      <c r="P7" s="235"/>
      <c r="Q7" s="235"/>
      <c r="R7" s="236"/>
    </row>
    <row r="8" spans="1:18" ht="15" customHeight="1" x14ac:dyDescent="0.2">
      <c r="A8" s="227" t="s">
        <v>203</v>
      </c>
      <c r="B8" s="228"/>
      <c r="C8" s="229">
        <v>0.11304700832854553</v>
      </c>
      <c r="D8" s="229">
        <v>2.9488395703118009E-2</v>
      </c>
      <c r="E8" s="229">
        <v>4.853633910229993E-2</v>
      </c>
      <c r="F8" s="231"/>
      <c r="G8" s="232"/>
      <c r="H8" s="233"/>
      <c r="I8" s="233"/>
      <c r="J8" s="233"/>
      <c r="K8" s="234"/>
      <c r="L8" s="234"/>
      <c r="M8" s="235"/>
      <c r="N8" s="235"/>
      <c r="O8" s="235"/>
      <c r="P8" s="235"/>
      <c r="Q8" s="235"/>
      <c r="R8" s="236"/>
    </row>
    <row r="9" spans="1:18" ht="15" customHeight="1" x14ac:dyDescent="0.2">
      <c r="A9" s="681" t="s">
        <v>197</v>
      </c>
      <c r="B9" s="228"/>
      <c r="C9" s="682">
        <v>0.62589291154382609</v>
      </c>
      <c r="D9" s="682">
        <v>0.18286374875226175</v>
      </c>
      <c r="E9" s="682">
        <v>0.34142899999999998</v>
      </c>
      <c r="F9" s="231"/>
      <c r="G9" s="232"/>
      <c r="H9" s="233"/>
      <c r="I9" s="233"/>
      <c r="J9" s="233"/>
      <c r="K9" s="234"/>
      <c r="L9" s="234"/>
      <c r="M9" s="235"/>
      <c r="N9" s="235"/>
      <c r="O9" s="235"/>
      <c r="P9" s="235"/>
      <c r="Q9" s="235"/>
      <c r="R9" s="236"/>
    </row>
    <row r="10" spans="1:18" ht="15" customHeight="1" x14ac:dyDescent="0.2">
      <c r="A10" s="227" t="s">
        <v>198</v>
      </c>
      <c r="B10" s="237"/>
      <c r="C10" s="229">
        <v>8.1006304113864891E-2</v>
      </c>
      <c r="D10" s="229">
        <v>3.5100454839419371E-2</v>
      </c>
      <c r="E10" s="229">
        <v>5.2721858047267478E-2</v>
      </c>
      <c r="F10" s="231"/>
      <c r="G10" s="232"/>
      <c r="H10" s="233"/>
      <c r="I10" s="233"/>
      <c r="J10" s="233"/>
      <c r="K10" s="234"/>
      <c r="L10" s="234"/>
      <c r="M10" s="235"/>
      <c r="N10" s="235"/>
      <c r="O10" s="235"/>
      <c r="P10" s="235"/>
      <c r="Q10" s="235"/>
      <c r="R10" s="236"/>
    </row>
    <row r="11" spans="1:18" ht="15" customHeight="1" x14ac:dyDescent="0.2">
      <c r="A11" s="681" t="s">
        <v>103</v>
      </c>
      <c r="B11" s="237"/>
      <c r="C11" s="682">
        <v>4.8135860179332024E-2</v>
      </c>
      <c r="D11" s="682">
        <v>2.48252721883091E-2</v>
      </c>
      <c r="E11" s="682">
        <v>3.7859000000000087E-2</v>
      </c>
      <c r="F11" s="231"/>
      <c r="G11" s="232"/>
      <c r="H11" s="233"/>
      <c r="I11" s="233"/>
      <c r="J11" s="233"/>
      <c r="K11" s="234"/>
      <c r="L11" s="234"/>
      <c r="M11" s="235"/>
      <c r="N11" s="235"/>
      <c r="O11" s="235"/>
      <c r="P11" s="235"/>
      <c r="Q11" s="235"/>
      <c r="R11" s="236"/>
    </row>
    <row r="12" spans="1:18" ht="15" customHeight="1" x14ac:dyDescent="0.2">
      <c r="A12" s="227" t="s">
        <v>199</v>
      </c>
      <c r="B12" s="237"/>
      <c r="C12" s="229">
        <v>5.2988907128574736E-2</v>
      </c>
      <c r="D12" s="229">
        <v>3.1743025304065364E-2</v>
      </c>
      <c r="E12" s="229">
        <v>4.2175660525738179E-2</v>
      </c>
      <c r="F12" s="231"/>
      <c r="G12" s="232"/>
      <c r="H12" s="233"/>
      <c r="I12" s="233"/>
      <c r="J12" s="233"/>
      <c r="K12" s="234"/>
      <c r="L12" s="234"/>
      <c r="M12" s="235"/>
      <c r="N12" s="235"/>
      <c r="O12" s="235"/>
      <c r="P12" s="235"/>
      <c r="Q12" s="235"/>
      <c r="R12" s="236"/>
    </row>
    <row r="13" spans="1:18" ht="15" customHeight="1" x14ac:dyDescent="0.2">
      <c r="A13" s="681" t="s">
        <v>200</v>
      </c>
      <c r="B13" s="237"/>
      <c r="C13" s="682">
        <v>9.8240703570547927E-2</v>
      </c>
      <c r="D13" s="682">
        <v>2.6111808603311193E-2</v>
      </c>
      <c r="E13" s="682">
        <v>4.7781000000000073E-2</v>
      </c>
      <c r="F13" s="231"/>
      <c r="G13" s="232"/>
      <c r="H13" s="233"/>
      <c r="I13" s="233"/>
      <c r="J13" s="233"/>
      <c r="K13" s="234"/>
      <c r="L13" s="234"/>
      <c r="M13" s="235"/>
      <c r="N13" s="235"/>
      <c r="O13" s="235"/>
      <c r="P13" s="235"/>
      <c r="Q13" s="235"/>
      <c r="R13" s="236"/>
    </row>
    <row r="14" spans="1:18" ht="15" customHeight="1" thickBot="1" x14ac:dyDescent="0.25">
      <c r="A14" s="670" t="s">
        <v>201</v>
      </c>
      <c r="B14" s="671"/>
      <c r="C14" s="672">
        <v>9.41864448587304E-2</v>
      </c>
      <c r="D14" s="672">
        <v>1.9485006085450784E-2</v>
      </c>
      <c r="E14" s="672">
        <v>5.794100000000002E-2</v>
      </c>
      <c r="F14" s="230"/>
      <c r="G14" s="232"/>
      <c r="H14" s="233"/>
      <c r="I14" s="233"/>
      <c r="J14" s="233"/>
      <c r="K14" s="234"/>
      <c r="L14" s="234"/>
      <c r="M14" s="235"/>
      <c r="N14" s="235"/>
      <c r="O14" s="235"/>
      <c r="P14" s="235"/>
      <c r="Q14" s="235"/>
      <c r="R14" s="236"/>
    </row>
    <row r="15" spans="1:18" ht="9.9499999999999993" customHeight="1" x14ac:dyDescent="0.2"/>
    <row r="16" spans="1:18" ht="15" customHeight="1" x14ac:dyDescent="0.2">
      <c r="A16" s="238" t="s">
        <v>156</v>
      </c>
    </row>
    <row r="17" spans="1:9" ht="11.1" customHeight="1" x14ac:dyDescent="0.2">
      <c r="A17" s="238"/>
    </row>
    <row r="18" spans="1:9" ht="11.1" customHeight="1" x14ac:dyDescent="0.2">
      <c r="A18" s="239"/>
    </row>
    <row r="19" spans="1:9" ht="15" customHeight="1" x14ac:dyDescent="0.2">
      <c r="A19" s="725" t="s">
        <v>104</v>
      </c>
      <c r="B19" s="725"/>
      <c r="C19" s="725"/>
      <c r="D19" s="725"/>
      <c r="E19" s="725"/>
      <c r="F19" s="725"/>
      <c r="G19" s="725"/>
      <c r="H19" s="725"/>
      <c r="I19" s="725"/>
    </row>
    <row r="20" spans="1:9" ht="25.5" customHeight="1" x14ac:dyDescent="0.2">
      <c r="C20" s="723" t="s">
        <v>100</v>
      </c>
      <c r="D20" s="723"/>
      <c r="E20" s="723"/>
      <c r="F20" s="462"/>
      <c r="G20" s="723" t="s">
        <v>217</v>
      </c>
      <c r="H20" s="723"/>
      <c r="I20" s="723"/>
    </row>
    <row r="21" spans="1:9" ht="15" customHeight="1" x14ac:dyDescent="0.2">
      <c r="C21" s="677" t="s">
        <v>245</v>
      </c>
      <c r="D21" s="677" t="s">
        <v>221</v>
      </c>
      <c r="E21" s="677" t="s">
        <v>76</v>
      </c>
      <c r="F21" s="678"/>
      <c r="G21" s="677" t="s">
        <v>246</v>
      </c>
      <c r="H21" s="677" t="s">
        <v>222</v>
      </c>
      <c r="I21" s="677" t="s">
        <v>76</v>
      </c>
    </row>
    <row r="22" spans="1:9" ht="15" customHeight="1" x14ac:dyDescent="0.2">
      <c r="A22" s="227" t="s">
        <v>202</v>
      </c>
      <c r="C22" s="240">
        <v>20.041442078853049</v>
      </c>
      <c r="D22" s="240">
        <v>20.050308136200716</v>
      </c>
      <c r="E22" s="451">
        <v>-4.4219057819161467E-4</v>
      </c>
      <c r="F22" s="233"/>
      <c r="G22" s="240">
        <v>20.282188858166922</v>
      </c>
      <c r="H22" s="240">
        <v>20.184682025089607</v>
      </c>
      <c r="I22" s="451">
        <v>4.8307341654485469E-3</v>
      </c>
    </row>
    <row r="23" spans="1:9" ht="15" customHeight="1" x14ac:dyDescent="0.2">
      <c r="A23" s="681" t="s">
        <v>157</v>
      </c>
      <c r="B23" s="242"/>
      <c r="C23" s="683">
        <v>3915.4948220551373</v>
      </c>
      <c r="D23" s="683">
        <v>3695.6054999999997</v>
      </c>
      <c r="E23" s="684">
        <v>5.9500215067635809E-2</v>
      </c>
      <c r="F23" s="233"/>
      <c r="G23" s="683">
        <v>3915.1803110275687</v>
      </c>
      <c r="H23" s="683">
        <v>3625.1303704146726</v>
      </c>
      <c r="I23" s="684">
        <v>8.0010899188631912E-2</v>
      </c>
    </row>
    <row r="24" spans="1:9" ht="15" customHeight="1" x14ac:dyDescent="0.2">
      <c r="A24" s="227" t="s">
        <v>203</v>
      </c>
      <c r="C24" s="240">
        <v>4.9207584377610694</v>
      </c>
      <c r="D24" s="240">
        <v>5.2950323015873018</v>
      </c>
      <c r="E24" s="451">
        <v>-7.0683962345996609E-2</v>
      </c>
      <c r="F24" s="233"/>
      <c r="G24" s="240">
        <v>5.0768931704260645</v>
      </c>
      <c r="H24" s="240">
        <v>5.3839973625488851</v>
      </c>
      <c r="I24" s="451">
        <v>-5.7040182496937875E-2</v>
      </c>
    </row>
    <row r="25" spans="1:9" ht="15" customHeight="1" x14ac:dyDescent="0.2">
      <c r="A25" s="681" t="s">
        <v>197</v>
      </c>
      <c r="C25" s="683">
        <v>117.95145614035088</v>
      </c>
      <c r="D25" s="683">
        <v>94.074165413533819</v>
      </c>
      <c r="E25" s="684">
        <v>0.25381347388899611</v>
      </c>
      <c r="F25" s="233"/>
      <c r="G25" s="683">
        <v>112.26706675020885</v>
      </c>
      <c r="H25" s="683">
        <v>91.323058295992496</v>
      </c>
      <c r="I25" s="684">
        <v>0.22933976199453943</v>
      </c>
    </row>
    <row r="26" spans="1:9" ht="15" customHeight="1" x14ac:dyDescent="0.2">
      <c r="A26" s="227" t="s">
        <v>198</v>
      </c>
      <c r="C26" s="240">
        <v>677.15304301075275</v>
      </c>
      <c r="D26" s="240">
        <v>618.69084946236569</v>
      </c>
      <c r="E26" s="451">
        <v>9.449338647757588E-2</v>
      </c>
      <c r="F26" s="233"/>
      <c r="G26" s="240">
        <v>662.12820691244235</v>
      </c>
      <c r="H26" s="240">
        <v>616.66955875576048</v>
      </c>
      <c r="I26" s="451">
        <v>7.3716381020011212E-2</v>
      </c>
    </row>
    <row r="27" spans="1:9" ht="15" customHeight="1" x14ac:dyDescent="0.2">
      <c r="A27" s="681" t="s">
        <v>103</v>
      </c>
      <c r="C27" s="683">
        <v>1</v>
      </c>
      <c r="D27" s="683">
        <v>1</v>
      </c>
      <c r="E27" s="684">
        <v>0</v>
      </c>
      <c r="F27" s="233"/>
      <c r="G27" s="683">
        <v>1</v>
      </c>
      <c r="H27" s="683">
        <v>1</v>
      </c>
      <c r="I27" s="684">
        <v>0</v>
      </c>
    </row>
    <row r="28" spans="1:9" ht="15" customHeight="1" x14ac:dyDescent="0.2">
      <c r="A28" s="227" t="s">
        <v>199</v>
      </c>
      <c r="C28" s="240">
        <v>7.689298831541219</v>
      </c>
      <c r="D28" s="240">
        <v>7.7233381218638</v>
      </c>
      <c r="E28" s="451">
        <v>-4.407328772285668E-3</v>
      </c>
      <c r="F28" s="233"/>
      <c r="G28" s="240">
        <v>7.6938901377368154</v>
      </c>
      <c r="H28" s="240">
        <v>7.73762887467998</v>
      </c>
      <c r="I28" s="451">
        <v>-5.6527313020002801E-3</v>
      </c>
    </row>
    <row r="29" spans="1:9" ht="15" customHeight="1" x14ac:dyDescent="0.2">
      <c r="A29" s="681" t="s">
        <v>200</v>
      </c>
      <c r="C29" s="683">
        <v>35.784047634408601</v>
      </c>
      <c r="D29" s="683">
        <v>35.082394838709682</v>
      </c>
      <c r="E29" s="684">
        <v>2.0000139640544701E-2</v>
      </c>
      <c r="F29" s="233"/>
      <c r="G29" s="683">
        <v>35.696415426267279</v>
      </c>
      <c r="H29" s="683">
        <v>34.99648025345622</v>
      </c>
      <c r="I29" s="684">
        <v>2.0000159094340164E-2</v>
      </c>
    </row>
    <row r="30" spans="1:9" ht="15" customHeight="1" thickBot="1" x14ac:dyDescent="0.25">
      <c r="A30" s="670" t="s">
        <v>201</v>
      </c>
      <c r="B30" s="673"/>
      <c r="C30" s="674">
        <v>40.560637806637807</v>
      </c>
      <c r="D30" s="674">
        <v>43.89275725677831</v>
      </c>
      <c r="E30" s="675">
        <v>-7.5915017838755761E-2</v>
      </c>
      <c r="F30" s="233"/>
      <c r="G30" s="674">
        <v>41.936589517353994</v>
      </c>
      <c r="H30" s="674">
        <v>43.493396341754696</v>
      </c>
      <c r="I30" s="675">
        <v>-3.5794096468528269E-2</v>
      </c>
    </row>
    <row r="31" spans="1:9" ht="11.1" customHeight="1" x14ac:dyDescent="0.2">
      <c r="A31" s="243"/>
      <c r="B31" s="242"/>
    </row>
    <row r="32" spans="1:9" ht="11.1" customHeight="1" x14ac:dyDescent="0.2">
      <c r="A32" s="243"/>
      <c r="B32" s="242"/>
    </row>
    <row r="33" spans="1:15" ht="15" customHeight="1" x14ac:dyDescent="0.2">
      <c r="A33" s="724" t="s">
        <v>20</v>
      </c>
      <c r="B33" s="724"/>
      <c r="C33" s="724"/>
      <c r="D33" s="724"/>
      <c r="E33" s="724"/>
      <c r="F33" s="724"/>
      <c r="G33" s="724"/>
      <c r="H33" s="724"/>
      <c r="I33" s="724"/>
    </row>
    <row r="34" spans="1:15" ht="24.75" customHeight="1" x14ac:dyDescent="0.2">
      <c r="C34" s="723" t="s">
        <v>168</v>
      </c>
      <c r="D34" s="723"/>
      <c r="E34" s="723"/>
      <c r="F34" s="158"/>
      <c r="G34" s="723" t="s">
        <v>101</v>
      </c>
      <c r="H34" s="723"/>
      <c r="I34" s="723"/>
    </row>
    <row r="35" spans="1:15" ht="15" customHeight="1" x14ac:dyDescent="0.2">
      <c r="C35" s="679" t="s">
        <v>247</v>
      </c>
      <c r="D35" s="679" t="s">
        <v>223</v>
      </c>
      <c r="E35" s="677" t="s">
        <v>76</v>
      </c>
      <c r="F35" s="680"/>
      <c r="G35" s="679" t="s">
        <v>248</v>
      </c>
      <c r="H35" s="679" t="s">
        <v>224</v>
      </c>
      <c r="I35" s="677" t="s">
        <v>76</v>
      </c>
    </row>
    <row r="36" spans="1:15" ht="15" customHeight="1" x14ac:dyDescent="0.2">
      <c r="A36" s="227" t="s">
        <v>202</v>
      </c>
      <c r="C36" s="240">
        <v>19.9847</v>
      </c>
      <c r="D36" s="240">
        <v>19.802700000000002</v>
      </c>
      <c r="E36" s="451">
        <v>9.190665919293739E-3</v>
      </c>
      <c r="F36" s="233"/>
      <c r="G36" s="240">
        <v>19.994199999999999</v>
      </c>
      <c r="H36" s="240">
        <v>20.604700000000001</v>
      </c>
      <c r="I36" s="451">
        <v>-2.9629162278509313E-2</v>
      </c>
      <c r="K36" s="210"/>
      <c r="O36" s="244"/>
    </row>
    <row r="37" spans="1:15" ht="15" customHeight="1" x14ac:dyDescent="0.2">
      <c r="A37" s="681" t="s">
        <v>157</v>
      </c>
      <c r="B37" s="242"/>
      <c r="C37" s="683">
        <v>4127.47</v>
      </c>
      <c r="D37" s="683">
        <v>3756.67</v>
      </c>
      <c r="E37" s="684">
        <v>9.8704437706798931E-2</v>
      </c>
      <c r="F37" s="233"/>
      <c r="G37" s="683">
        <v>3748.15</v>
      </c>
      <c r="H37" s="683">
        <v>3736.91</v>
      </c>
      <c r="I37" s="684">
        <v>3.0078326745894834E-3</v>
      </c>
    </row>
    <row r="38" spans="1:15" ht="15" customHeight="1" x14ac:dyDescent="0.2">
      <c r="A38" s="227" t="s">
        <v>203</v>
      </c>
      <c r="C38" s="240">
        <v>5.2380000000000004</v>
      </c>
      <c r="D38" s="240">
        <v>5.0022000000000002</v>
      </c>
      <c r="E38" s="451">
        <v>4.7139258726160538E-2</v>
      </c>
      <c r="F38" s="233"/>
      <c r="G38" s="240">
        <v>4.7378</v>
      </c>
      <c r="H38" s="240">
        <v>5.6973000000000003</v>
      </c>
      <c r="I38" s="451">
        <v>-0.16841310796342135</v>
      </c>
    </row>
    <row r="39" spans="1:15" ht="15" customHeight="1" x14ac:dyDescent="0.2">
      <c r="A39" s="681" t="s">
        <v>197</v>
      </c>
      <c r="C39" s="683">
        <v>125.23</v>
      </c>
      <c r="D39" s="683">
        <v>95.72</v>
      </c>
      <c r="E39" s="684">
        <v>0.30829502716255752</v>
      </c>
      <c r="F39" s="233"/>
      <c r="G39" s="683">
        <v>111.01</v>
      </c>
      <c r="H39" s="683">
        <v>92</v>
      </c>
      <c r="I39" s="684">
        <v>0.20663043478260867</v>
      </c>
      <c r="J39" s="245"/>
    </row>
    <row r="40" spans="1:15" ht="15" customHeight="1" x14ac:dyDescent="0.2">
      <c r="A40" s="227" t="s">
        <v>198</v>
      </c>
      <c r="C40" s="240">
        <v>692.25</v>
      </c>
      <c r="D40" s="240">
        <v>621.91999999999996</v>
      </c>
      <c r="E40" s="451">
        <v>0.11308528428093645</v>
      </c>
      <c r="F40" s="233"/>
      <c r="G40" s="240">
        <v>667.1</v>
      </c>
      <c r="H40" s="240">
        <v>615.80999999999995</v>
      </c>
      <c r="I40" s="451">
        <v>8.3288676702229614E-2</v>
      </c>
    </row>
    <row r="41" spans="1:15" ht="15" customHeight="1" x14ac:dyDescent="0.2">
      <c r="A41" s="681" t="s">
        <v>103</v>
      </c>
      <c r="C41" s="683">
        <v>1</v>
      </c>
      <c r="D41" s="683">
        <v>1</v>
      </c>
      <c r="E41" s="684">
        <v>0</v>
      </c>
      <c r="F41" s="233"/>
      <c r="G41" s="683">
        <v>1</v>
      </c>
      <c r="H41" s="683">
        <v>1</v>
      </c>
      <c r="I41" s="684">
        <v>0</v>
      </c>
    </row>
    <row r="42" spans="1:15" ht="15" customHeight="1" x14ac:dyDescent="0.2">
      <c r="A42" s="227" t="s">
        <v>199</v>
      </c>
      <c r="C42" s="240">
        <v>7.7560799999999999</v>
      </c>
      <c r="D42" s="240">
        <v>7.74404</v>
      </c>
      <c r="E42" s="451">
        <v>1.5547440354131137E-3</v>
      </c>
      <c r="F42" s="233"/>
      <c r="G42" s="240">
        <v>7.6802999999999999</v>
      </c>
      <c r="H42" s="240">
        <v>7.7149799999999997</v>
      </c>
      <c r="I42" s="451">
        <v>-4.4951509919662902E-3</v>
      </c>
    </row>
    <row r="43" spans="1:15" ht="15" customHeight="1" x14ac:dyDescent="0.2">
      <c r="A43" s="681" t="s">
        <v>200</v>
      </c>
      <c r="C43" s="683">
        <v>35.871499999999997</v>
      </c>
      <c r="D43" s="683">
        <v>35.168100000000003</v>
      </c>
      <c r="E43" s="684">
        <v>2.0001080524679971E-2</v>
      </c>
      <c r="F43" s="233"/>
      <c r="G43" s="683">
        <v>35.694800000000001</v>
      </c>
      <c r="H43" s="683">
        <v>34.994900000000001</v>
      </c>
      <c r="I43" s="684">
        <v>2.0000057151184913E-2</v>
      </c>
      <c r="K43" s="246"/>
      <c r="L43" s="246"/>
      <c r="M43" s="246"/>
      <c r="N43" s="246"/>
      <c r="O43" s="246"/>
    </row>
    <row r="44" spans="1:15" ht="15" customHeight="1" thickBot="1" x14ac:dyDescent="0.25">
      <c r="A44" s="670" t="s">
        <v>201</v>
      </c>
      <c r="B44" s="673"/>
      <c r="C44" s="674">
        <v>39.863</v>
      </c>
      <c r="D44" s="674">
        <v>43.576999999999998</v>
      </c>
      <c r="E44" s="675">
        <v>-8.522844619868275E-2</v>
      </c>
      <c r="F44" s="672"/>
      <c r="G44" s="674">
        <v>41.115000000000002</v>
      </c>
      <c r="H44" s="674">
        <v>44.186999999999998</v>
      </c>
      <c r="I44" s="675">
        <v>-6.9522710299409263E-2</v>
      </c>
      <c r="K44" s="246"/>
      <c r="L44" s="246"/>
      <c r="M44" s="246"/>
      <c r="N44" s="246"/>
      <c r="O44" s="246"/>
    </row>
    <row r="45" spans="1:15" ht="9.9499999999999993" customHeight="1" x14ac:dyDescent="0.2">
      <c r="A45" s="227"/>
      <c r="B45" s="242"/>
      <c r="C45" s="240"/>
      <c r="D45" s="240"/>
      <c r="E45" s="229"/>
      <c r="F45" s="229"/>
      <c r="G45" s="240"/>
      <c r="H45" s="240"/>
      <c r="I45" s="229"/>
      <c r="K45" s="246"/>
      <c r="L45" s="246"/>
      <c r="M45" s="246"/>
      <c r="N45" s="246"/>
      <c r="O45" s="246"/>
    </row>
    <row r="46" spans="1:15" ht="15" customHeight="1" x14ac:dyDescent="0.2">
      <c r="A46" s="722" t="s">
        <v>124</v>
      </c>
      <c r="B46" s="722"/>
      <c r="C46" s="722"/>
      <c r="D46" s="722"/>
      <c r="E46" s="722"/>
      <c r="F46" s="722"/>
      <c r="G46" s="722"/>
      <c r="H46" s="722"/>
      <c r="I46" s="722"/>
      <c r="K46" s="246"/>
      <c r="L46" s="246"/>
      <c r="M46" s="246"/>
      <c r="N46" s="246"/>
      <c r="O46" s="246"/>
    </row>
    <row r="47" spans="1:15" ht="11.1" customHeight="1" x14ac:dyDescent="0.2">
      <c r="K47" s="241"/>
      <c r="L47" s="241"/>
      <c r="M47" s="241"/>
      <c r="N47" s="241"/>
      <c r="O47" s="246"/>
    </row>
    <row r="48" spans="1:15" ht="11.1" customHeight="1" x14ac:dyDescent="0.2">
      <c r="A48" s="243"/>
      <c r="B48" s="242"/>
      <c r="K48" s="241"/>
      <c r="L48" s="241"/>
      <c r="M48" s="241"/>
      <c r="N48" s="241"/>
      <c r="O48" s="241"/>
    </row>
    <row r="49" spans="1:15" ht="11.1" customHeight="1" x14ac:dyDescent="0.2">
      <c r="A49" s="243"/>
      <c r="B49" s="242"/>
      <c r="K49" s="246"/>
      <c r="L49" s="246"/>
      <c r="M49" s="246"/>
      <c r="N49" s="246"/>
      <c r="O49" s="241"/>
    </row>
    <row r="50" spans="1:15" ht="11.1" customHeight="1" x14ac:dyDescent="0.2">
      <c r="A50" s="243"/>
      <c r="B50" s="242"/>
      <c r="O50" s="246"/>
    </row>
  </sheetData>
  <mergeCells count="9">
    <mergeCell ref="A46:I46"/>
    <mergeCell ref="C34:E34"/>
    <mergeCell ref="G34:I34"/>
    <mergeCell ref="A1:J1"/>
    <mergeCell ref="A2:J2"/>
    <mergeCell ref="C20:E20"/>
    <mergeCell ref="G20:I20"/>
    <mergeCell ref="A33:I33"/>
    <mergeCell ref="A19:I19"/>
  </mergeCells>
  <pageMargins left="0.7" right="0.7" top="0.75" bottom="0.75" header="0.3" footer="0.3"/>
  <customProperties>
    <customPr name="EpmWorksheetKeyString_GU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50"/>
  <sheetViews>
    <sheetView showGridLines="0" workbookViewId="0">
      <selection sqref="A1:O1"/>
    </sheetView>
  </sheetViews>
  <sheetFormatPr baseColWidth="10" defaultColWidth="9.85546875" defaultRowHeight="11.1" customHeight="1" x14ac:dyDescent="0.2"/>
  <cols>
    <col min="1" max="1" width="32.42578125" style="254" customWidth="1"/>
    <col min="2" max="2" width="1.7109375" style="256" customWidth="1"/>
    <col min="3" max="3" width="11.28515625" style="255" customWidth="1"/>
    <col min="4" max="4" width="13.140625" style="255" customWidth="1"/>
    <col min="5" max="5" width="11.28515625" style="255" customWidth="1"/>
    <col min="6" max="6" width="11.85546875" style="255" customWidth="1"/>
    <col min="7" max="7" width="11.28515625" style="255" customWidth="1"/>
    <col min="8" max="8" width="6.140625" style="255" customWidth="1"/>
    <col min="9" max="9" width="11.140625" style="255" customWidth="1"/>
    <col min="10" max="10" width="11.28515625" style="255" customWidth="1"/>
    <col min="11" max="11" width="10.5703125" style="255" customWidth="1"/>
    <col min="12" max="13" width="11.28515625" style="256" customWidth="1"/>
    <col min="14" max="14" width="4.140625" style="256" customWidth="1"/>
    <col min="15" max="15" width="11.28515625" style="256" customWidth="1"/>
    <col min="16" max="16" width="13.5703125" style="248" customWidth="1"/>
    <col min="17" max="17" width="9.85546875" style="248"/>
    <col min="18" max="18" width="11.28515625" style="248" bestFit="1" customWidth="1"/>
    <col min="19" max="16384" width="9.85546875" style="248"/>
  </cols>
  <sheetData>
    <row r="1" spans="1:27" ht="15" customHeight="1" x14ac:dyDescent="0.2">
      <c r="A1" s="702" t="s">
        <v>91</v>
      </c>
      <c r="B1" s="702"/>
      <c r="C1" s="702"/>
      <c r="D1" s="702"/>
      <c r="E1" s="702"/>
      <c r="F1" s="702"/>
      <c r="G1" s="702"/>
      <c r="H1" s="702"/>
      <c r="I1" s="702"/>
      <c r="J1" s="702"/>
      <c r="K1" s="702"/>
      <c r="L1" s="702"/>
      <c r="M1" s="702"/>
      <c r="N1" s="702"/>
      <c r="O1" s="702"/>
      <c r="P1" s="247"/>
      <c r="Q1" s="247"/>
      <c r="R1" s="247"/>
    </row>
    <row r="2" spans="1:27" ht="15" customHeight="1" x14ac:dyDescent="0.2">
      <c r="A2" s="702" t="s">
        <v>155</v>
      </c>
      <c r="B2" s="702"/>
      <c r="C2" s="702"/>
      <c r="D2" s="702"/>
      <c r="E2" s="702"/>
      <c r="F2" s="702"/>
      <c r="G2" s="702"/>
      <c r="H2" s="702"/>
      <c r="I2" s="702"/>
      <c r="J2" s="702"/>
      <c r="K2" s="702"/>
      <c r="L2" s="702"/>
      <c r="M2" s="702"/>
      <c r="N2" s="702"/>
      <c r="O2" s="702"/>
      <c r="P2" s="249"/>
      <c r="Q2" s="249"/>
      <c r="R2" s="249"/>
    </row>
    <row r="3" spans="1:27" ht="10.5" customHeight="1" x14ac:dyDescent="0.2">
      <c r="A3" s="250"/>
      <c r="B3" s="251"/>
      <c r="C3" s="252"/>
      <c r="D3" s="252"/>
      <c r="E3" s="252"/>
      <c r="F3" s="252"/>
      <c r="G3" s="252"/>
      <c r="H3" s="252"/>
      <c r="I3" s="252"/>
      <c r="J3" s="252"/>
      <c r="K3" s="252"/>
      <c r="L3" s="253"/>
      <c r="M3" s="253"/>
      <c r="N3" s="253"/>
      <c r="O3" s="253"/>
    </row>
    <row r="4" spans="1:27" ht="23.25" customHeight="1" thickBot="1" x14ac:dyDescent="0.25">
      <c r="A4" s="734" t="s">
        <v>126</v>
      </c>
      <c r="B4" s="734"/>
      <c r="C4" s="734"/>
      <c r="D4" s="734"/>
      <c r="E4" s="734"/>
      <c r="F4" s="734"/>
      <c r="G4" s="734"/>
      <c r="H4" s="734"/>
      <c r="I4" s="734"/>
      <c r="J4" s="734"/>
      <c r="K4" s="734"/>
      <c r="L4" s="734"/>
      <c r="M4" s="734"/>
      <c r="N4" s="734"/>
      <c r="O4" s="734"/>
    </row>
    <row r="5" spans="1:27" ht="18" customHeight="1" x14ac:dyDescent="0.2">
      <c r="A5" s="378"/>
      <c r="B5" s="379"/>
      <c r="C5" s="731" t="s">
        <v>228</v>
      </c>
      <c r="D5" s="731"/>
      <c r="E5" s="731"/>
      <c r="F5" s="731"/>
      <c r="G5" s="731"/>
      <c r="H5" s="379"/>
      <c r="I5" s="731" t="s">
        <v>219</v>
      </c>
      <c r="J5" s="731"/>
      <c r="K5" s="731"/>
      <c r="L5" s="731"/>
      <c r="M5" s="731"/>
      <c r="N5" s="627"/>
      <c r="O5" s="636" t="s">
        <v>71</v>
      </c>
    </row>
    <row r="6" spans="1:27" ht="18" customHeight="1" x14ac:dyDescent="0.2">
      <c r="A6" s="381"/>
      <c r="B6" s="348"/>
      <c r="C6" s="637" t="s">
        <v>63</v>
      </c>
      <c r="D6" s="637" t="s">
        <v>241</v>
      </c>
      <c r="E6" s="637" t="s">
        <v>242</v>
      </c>
      <c r="F6" s="637" t="s">
        <v>64</v>
      </c>
      <c r="G6" s="637" t="s">
        <v>65</v>
      </c>
      <c r="H6" s="379"/>
      <c r="I6" s="637" t="s">
        <v>63</v>
      </c>
      <c r="J6" s="637" t="s">
        <v>241</v>
      </c>
      <c r="K6" s="637" t="s">
        <v>242</v>
      </c>
      <c r="L6" s="637" t="s">
        <v>64</v>
      </c>
      <c r="M6" s="637" t="s">
        <v>65</v>
      </c>
      <c r="N6" s="382"/>
      <c r="O6" s="638" t="s">
        <v>76</v>
      </c>
      <c r="P6" s="257"/>
      <c r="Q6" s="257"/>
      <c r="R6" s="304"/>
      <c r="Z6" s="257"/>
      <c r="AA6" s="304"/>
    </row>
    <row r="7" spans="1:27" ht="18" customHeight="1" x14ac:dyDescent="0.2">
      <c r="A7" s="390" t="s">
        <v>202</v>
      </c>
      <c r="B7" s="348"/>
      <c r="C7" s="478">
        <v>366.77619347361099</v>
      </c>
      <c r="D7" s="478">
        <v>31.283969827965997</v>
      </c>
      <c r="E7" s="478">
        <v>81.854197636274009</v>
      </c>
      <c r="F7" s="478">
        <v>34.877695252389003</v>
      </c>
      <c r="G7" s="384">
        <v>514.79205619024003</v>
      </c>
      <c r="H7" s="379"/>
      <c r="I7" s="478">
        <v>348.84393215608407</v>
      </c>
      <c r="J7" s="478">
        <v>23.422972772210002</v>
      </c>
      <c r="K7" s="478">
        <v>75.87926741662001</v>
      </c>
      <c r="L7" s="478">
        <v>32.074243230145001</v>
      </c>
      <c r="M7" s="384">
        <v>480.22041557505906</v>
      </c>
      <c r="N7" s="382"/>
      <c r="O7" s="385">
        <v>7.1991192989539599E-2</v>
      </c>
      <c r="P7" s="623"/>
      <c r="Q7" s="257"/>
      <c r="R7" s="304"/>
    </row>
    <row r="8" spans="1:27" ht="18" customHeight="1" x14ac:dyDescent="0.2">
      <c r="A8" s="390" t="s">
        <v>199</v>
      </c>
      <c r="B8" s="348"/>
      <c r="C8" s="479">
        <v>33.854213905153728</v>
      </c>
      <c r="D8" s="479">
        <v>1.1201450743629768</v>
      </c>
      <c r="E8" s="479">
        <v>0</v>
      </c>
      <c r="F8" s="479">
        <v>2.3504363653279001</v>
      </c>
      <c r="G8" s="464">
        <v>37.324795344844603</v>
      </c>
      <c r="H8" s="465"/>
      <c r="I8" s="479">
        <v>29.587835438789988</v>
      </c>
      <c r="J8" s="479">
        <v>1.0342045628209993</v>
      </c>
      <c r="K8" s="479">
        <v>0</v>
      </c>
      <c r="L8" s="479">
        <v>1.7702996630618022</v>
      </c>
      <c r="M8" s="464">
        <v>32.392339664672789</v>
      </c>
      <c r="N8" s="382"/>
      <c r="O8" s="385">
        <v>0.15227228817778693</v>
      </c>
      <c r="P8" s="623"/>
      <c r="Q8" s="257"/>
      <c r="R8" s="304"/>
      <c r="Z8" s="257"/>
      <c r="AA8" s="304"/>
    </row>
    <row r="9" spans="1:27" ht="18" customHeight="1" x14ac:dyDescent="0.2">
      <c r="A9" s="390" t="s">
        <v>225</v>
      </c>
      <c r="B9" s="348"/>
      <c r="C9" s="478">
        <v>31.217090962139991</v>
      </c>
      <c r="D9" s="478">
        <v>1.8765985424230001</v>
      </c>
      <c r="E9" s="478">
        <v>0.19716140662600701</v>
      </c>
      <c r="F9" s="478">
        <v>5.2801849662040006</v>
      </c>
      <c r="G9" s="384">
        <v>38.571035877393001</v>
      </c>
      <c r="H9" s="379"/>
      <c r="I9" s="478">
        <v>27.633455370347988</v>
      </c>
      <c r="J9" s="478">
        <v>1.5895705394619999</v>
      </c>
      <c r="K9" s="478">
        <v>0.11575937159999999</v>
      </c>
      <c r="L9" s="478">
        <v>3.8527411119949981</v>
      </c>
      <c r="M9" s="384">
        <v>33.191526393404985</v>
      </c>
      <c r="N9" s="382"/>
      <c r="O9" s="385">
        <v>0.16207478439608325</v>
      </c>
      <c r="Q9" s="261"/>
      <c r="R9" s="470"/>
      <c r="Z9" s="261"/>
      <c r="AA9" s="304"/>
    </row>
    <row r="10" spans="1:27" ht="18" customHeight="1" x14ac:dyDescent="0.2">
      <c r="A10" s="665" t="s">
        <v>214</v>
      </c>
      <c r="B10" s="348"/>
      <c r="C10" s="666">
        <v>431.84749834090474</v>
      </c>
      <c r="D10" s="666">
        <v>34.280713444751974</v>
      </c>
      <c r="E10" s="666">
        <v>82.051359042900017</v>
      </c>
      <c r="F10" s="666">
        <v>42.508316583920902</v>
      </c>
      <c r="G10" s="667">
        <v>590.68788741247761</v>
      </c>
      <c r="H10" s="379"/>
      <c r="I10" s="666">
        <v>406.06522296522201</v>
      </c>
      <c r="J10" s="666">
        <v>26.046747874493001</v>
      </c>
      <c r="K10" s="666">
        <v>75.995026788220017</v>
      </c>
      <c r="L10" s="666">
        <v>37.697284005201801</v>
      </c>
      <c r="M10" s="667">
        <v>545.80428163313684</v>
      </c>
      <c r="N10" s="382"/>
      <c r="O10" s="668">
        <v>8.2233883627738535E-2</v>
      </c>
      <c r="P10" s="623"/>
      <c r="Q10" s="261"/>
      <c r="R10" s="470"/>
      <c r="Z10" s="261"/>
      <c r="AA10" s="304"/>
    </row>
    <row r="11" spans="1:27" ht="18" customHeight="1" x14ac:dyDescent="0.2">
      <c r="A11" s="390" t="s">
        <v>157</v>
      </c>
      <c r="B11" s="386"/>
      <c r="C11" s="478">
        <v>64.623070650724003</v>
      </c>
      <c r="D11" s="478">
        <v>8.382490273729001</v>
      </c>
      <c r="E11" s="478">
        <v>2.8510357858399988</v>
      </c>
      <c r="F11" s="478">
        <v>7.5723514134979801</v>
      </c>
      <c r="G11" s="384">
        <v>83.428948123790988</v>
      </c>
      <c r="H11" s="379"/>
      <c r="I11" s="478">
        <v>53.634469284653811</v>
      </c>
      <c r="J11" s="478">
        <v>5.1497212283610008</v>
      </c>
      <c r="K11" s="478">
        <v>3.4733345845379979</v>
      </c>
      <c r="L11" s="478">
        <v>4.5010549019569908</v>
      </c>
      <c r="M11" s="384">
        <v>66.758579999509806</v>
      </c>
      <c r="N11" s="382"/>
      <c r="O11" s="385">
        <v>0.24971124497261021</v>
      </c>
      <c r="P11" s="623"/>
      <c r="Q11" s="261"/>
      <c r="R11" s="470"/>
      <c r="Z11" s="261"/>
      <c r="AA11" s="304"/>
    </row>
    <row r="12" spans="1:27" ht="18" customHeight="1" x14ac:dyDescent="0.2">
      <c r="A12" s="390" t="s">
        <v>215</v>
      </c>
      <c r="B12" s="386"/>
      <c r="C12" s="478">
        <v>193.78463327600002</v>
      </c>
      <c r="D12" s="478">
        <v>14.504967940999993</v>
      </c>
      <c r="E12" s="478">
        <v>3.4393920919999954</v>
      </c>
      <c r="F12" s="478">
        <v>18.943041276999971</v>
      </c>
      <c r="G12" s="384">
        <v>230.67203458599997</v>
      </c>
      <c r="H12" s="379"/>
      <c r="I12" s="478">
        <v>176.97652808623732</v>
      </c>
      <c r="J12" s="478">
        <v>8.3983329299999969</v>
      </c>
      <c r="K12" s="478">
        <v>1.5018308140000001</v>
      </c>
      <c r="L12" s="478">
        <v>12.664181481</v>
      </c>
      <c r="M12" s="384">
        <v>199.54087331123731</v>
      </c>
      <c r="N12" s="382"/>
      <c r="O12" s="385">
        <v>0.15601395723173606</v>
      </c>
      <c r="P12" s="623"/>
      <c r="Q12" s="261"/>
      <c r="R12" s="470"/>
      <c r="Z12" s="261"/>
      <c r="AA12" s="304"/>
    </row>
    <row r="13" spans="1:27" ht="18" customHeight="1" x14ac:dyDescent="0.2">
      <c r="A13" s="390" t="s">
        <v>197</v>
      </c>
      <c r="B13" s="386"/>
      <c r="C13" s="478">
        <v>30.214603556833172</v>
      </c>
      <c r="D13" s="478">
        <v>3.3469475053343301</v>
      </c>
      <c r="E13" s="478">
        <v>0.77921372716000004</v>
      </c>
      <c r="F13" s="478">
        <v>3.185949647822345</v>
      </c>
      <c r="G13" s="384">
        <v>37.526714437149849</v>
      </c>
      <c r="H13" s="379"/>
      <c r="I13" s="478">
        <v>24.082956771313199</v>
      </c>
      <c r="J13" s="478">
        <v>2.11088611930266</v>
      </c>
      <c r="K13" s="478">
        <v>1.1895490141</v>
      </c>
      <c r="L13" s="478">
        <v>2.6668614588223334</v>
      </c>
      <c r="M13" s="384">
        <v>30.050253363538189</v>
      </c>
      <c r="N13" s="382"/>
      <c r="O13" s="385">
        <v>0.24879860356463102</v>
      </c>
      <c r="P13" s="623"/>
      <c r="Q13" s="257"/>
      <c r="R13" s="258"/>
    </row>
    <row r="14" spans="1:27" ht="18" customHeight="1" x14ac:dyDescent="0.2">
      <c r="A14" s="390" t="s">
        <v>201</v>
      </c>
      <c r="B14" s="386"/>
      <c r="C14" s="478">
        <v>8.6314431550769406</v>
      </c>
      <c r="D14" s="478">
        <v>1.1281797568068546</v>
      </c>
      <c r="E14" s="478">
        <v>0</v>
      </c>
      <c r="F14" s="478">
        <v>0.35690908811620398</v>
      </c>
      <c r="G14" s="384">
        <v>10.116531999999999</v>
      </c>
      <c r="H14" s="379"/>
      <c r="I14" s="478">
        <v>8.1465953587517905</v>
      </c>
      <c r="J14" s="478">
        <v>0.98283765040557314</v>
      </c>
      <c r="K14" s="478">
        <v>0</v>
      </c>
      <c r="L14" s="478">
        <v>0.13213199084263599</v>
      </c>
      <c r="M14" s="384">
        <v>9.2615649999999992</v>
      </c>
      <c r="N14" s="382"/>
      <c r="O14" s="385">
        <v>9.2313448105152851E-2</v>
      </c>
      <c r="P14" s="623"/>
      <c r="Q14" s="257"/>
      <c r="R14" s="258"/>
    </row>
    <row r="15" spans="1:27" ht="18" customHeight="1" x14ac:dyDescent="0.2">
      <c r="A15" s="665" t="s">
        <v>11</v>
      </c>
      <c r="B15" s="348"/>
      <c r="C15" s="666">
        <v>297.25375063863419</v>
      </c>
      <c r="D15" s="666">
        <v>27.36258547687018</v>
      </c>
      <c r="E15" s="666">
        <v>7.0696416049999939</v>
      </c>
      <c r="F15" s="666">
        <v>30.058251426436499</v>
      </c>
      <c r="G15" s="667">
        <v>361.74422914694094</v>
      </c>
      <c r="H15" s="476"/>
      <c r="I15" s="666">
        <v>262.84054950095617</v>
      </c>
      <c r="J15" s="666">
        <v>16.641777928069232</v>
      </c>
      <c r="K15" s="666">
        <v>6.1647144126379976</v>
      </c>
      <c r="L15" s="666">
        <v>19.96422983262196</v>
      </c>
      <c r="M15" s="667">
        <v>305.61127167428538</v>
      </c>
      <c r="N15" s="382"/>
      <c r="O15" s="668">
        <v>0.18367436896267675</v>
      </c>
      <c r="P15" s="623"/>
      <c r="Q15" s="257"/>
      <c r="R15" s="258"/>
    </row>
    <row r="16" spans="1:27" ht="18" customHeight="1" thickBot="1" x14ac:dyDescent="0.25">
      <c r="A16" s="631" t="s">
        <v>66</v>
      </c>
      <c r="B16" s="631"/>
      <c r="C16" s="632">
        <v>729.10124897953892</v>
      </c>
      <c r="D16" s="632">
        <v>61.643298921622154</v>
      </c>
      <c r="E16" s="632">
        <v>89.121000647900019</v>
      </c>
      <c r="F16" s="632">
        <v>72.5665680103574</v>
      </c>
      <c r="G16" s="632">
        <v>952.43211655941855</v>
      </c>
      <c r="H16" s="477"/>
      <c r="I16" s="632">
        <v>668.90577246617818</v>
      </c>
      <c r="J16" s="632">
        <v>42.688525802562232</v>
      </c>
      <c r="K16" s="632">
        <v>82.159741200858008</v>
      </c>
      <c r="L16" s="632">
        <v>57.661513837823762</v>
      </c>
      <c r="M16" s="632">
        <v>851.41555330742221</v>
      </c>
      <c r="N16" s="382"/>
      <c r="O16" s="633">
        <v>0.1186454286154226</v>
      </c>
      <c r="P16" s="623"/>
      <c r="Q16" s="257"/>
      <c r="R16" s="258"/>
    </row>
    <row r="17" spans="1:27" ht="9.9499999999999993" customHeight="1" x14ac:dyDescent="0.2">
      <c r="A17" s="259"/>
      <c r="B17" s="259"/>
      <c r="C17" s="260"/>
      <c r="D17" s="260"/>
      <c r="E17" s="260"/>
      <c r="F17" s="260"/>
      <c r="G17" s="260"/>
      <c r="H17" s="260"/>
      <c r="I17" s="260"/>
      <c r="J17" s="260"/>
      <c r="K17" s="260"/>
      <c r="L17" s="260"/>
      <c r="M17" s="260"/>
      <c r="N17" s="260"/>
      <c r="O17" s="260"/>
      <c r="P17" s="257"/>
      <c r="Q17" s="257"/>
      <c r="R17" s="258"/>
    </row>
    <row r="18" spans="1:27" ht="15" customHeight="1" x14ac:dyDescent="0.2">
      <c r="A18" s="391" t="s">
        <v>151</v>
      </c>
      <c r="B18" s="259"/>
      <c r="C18" s="260"/>
      <c r="D18" s="260"/>
      <c r="E18" s="260"/>
      <c r="F18" s="260"/>
      <c r="G18" s="260"/>
      <c r="H18" s="260"/>
      <c r="I18" s="467"/>
      <c r="J18" s="467"/>
      <c r="K18" s="467"/>
      <c r="L18" s="467"/>
      <c r="M18" s="467"/>
      <c r="N18" s="260"/>
      <c r="O18" s="260"/>
      <c r="P18" s="257"/>
      <c r="Q18" s="257"/>
      <c r="R18" s="258"/>
    </row>
    <row r="19" spans="1:27" ht="15" customHeight="1" x14ac:dyDescent="0.2">
      <c r="A19" s="391" t="s">
        <v>152</v>
      </c>
      <c r="B19" s="259"/>
      <c r="C19" s="260"/>
      <c r="D19" s="260"/>
      <c r="E19" s="260"/>
      <c r="F19" s="260"/>
      <c r="G19" s="260"/>
      <c r="H19" s="260"/>
      <c r="I19" s="467"/>
      <c r="J19" s="466"/>
      <c r="K19" s="260"/>
      <c r="L19" s="260"/>
      <c r="M19" s="260"/>
      <c r="N19" s="260"/>
      <c r="O19" s="260"/>
      <c r="P19" s="257"/>
      <c r="Q19" s="257"/>
      <c r="R19" s="258"/>
    </row>
    <row r="20" spans="1:27" ht="17.25" customHeight="1" x14ac:dyDescent="0.2"/>
    <row r="21" spans="1:27" ht="23.25" customHeight="1" thickBot="1" x14ac:dyDescent="0.25">
      <c r="A21" s="629" t="s">
        <v>127</v>
      </c>
      <c r="B21" s="630"/>
      <c r="C21" s="630"/>
      <c r="D21" s="630"/>
      <c r="E21" s="630"/>
      <c r="F21" s="630"/>
      <c r="G21" s="630"/>
      <c r="H21" s="630"/>
      <c r="I21" s="630"/>
      <c r="J21" s="630"/>
      <c r="K21" s="630"/>
      <c r="L21" s="630"/>
      <c r="M21" s="630"/>
      <c r="N21" s="630"/>
      <c r="O21" s="630"/>
    </row>
    <row r="22" spans="1:27" ht="18" customHeight="1" x14ac:dyDescent="0.2">
      <c r="A22" s="378"/>
      <c r="B22" s="379"/>
      <c r="C22" s="728" t="s">
        <v>228</v>
      </c>
      <c r="D22" s="728"/>
      <c r="E22" s="728"/>
      <c r="F22" s="728"/>
      <c r="G22" s="728"/>
      <c r="H22" s="626"/>
      <c r="I22" s="728" t="s">
        <v>219</v>
      </c>
      <c r="J22" s="728"/>
      <c r="K22" s="728"/>
      <c r="L22" s="728"/>
      <c r="M22" s="728"/>
      <c r="N22" s="387"/>
      <c r="O22" s="628" t="s">
        <v>71</v>
      </c>
    </row>
    <row r="23" spans="1:27" ht="18" customHeight="1" x14ac:dyDescent="0.2">
      <c r="A23" s="381"/>
      <c r="B23" s="348"/>
      <c r="C23" s="637" t="s">
        <v>63</v>
      </c>
      <c r="D23" s="732" t="s">
        <v>128</v>
      </c>
      <c r="E23" s="732"/>
      <c r="F23" s="637" t="s">
        <v>64</v>
      </c>
      <c r="G23" s="637" t="s">
        <v>65</v>
      </c>
      <c r="H23" s="208"/>
      <c r="I23" s="637" t="s">
        <v>63</v>
      </c>
      <c r="J23" s="732" t="s">
        <v>129</v>
      </c>
      <c r="K23" s="732"/>
      <c r="L23" s="637" t="s">
        <v>64</v>
      </c>
      <c r="M23" s="637" t="s">
        <v>65</v>
      </c>
      <c r="N23" s="639"/>
      <c r="O23" s="638" t="s">
        <v>76</v>
      </c>
      <c r="P23" s="257"/>
      <c r="Q23" s="257"/>
      <c r="R23" s="304"/>
      <c r="S23" s="305"/>
      <c r="Z23" s="257"/>
      <c r="AA23" s="304"/>
    </row>
    <row r="24" spans="1:27" ht="18" customHeight="1" x14ac:dyDescent="0.2">
      <c r="A24" s="390" t="s">
        <v>202</v>
      </c>
      <c r="B24" s="348"/>
      <c r="C24" s="383">
        <v>2061.55884453506</v>
      </c>
      <c r="D24" s="730">
        <v>216.86105080717601</v>
      </c>
      <c r="E24" s="730"/>
      <c r="F24" s="383">
        <v>250.49771020688101</v>
      </c>
      <c r="G24" s="384">
        <v>2528.9176055491171</v>
      </c>
      <c r="H24" s="208"/>
      <c r="I24" s="383">
        <v>1895.4555670167651</v>
      </c>
      <c r="J24" s="730">
        <v>171.00261598376801</v>
      </c>
      <c r="K24" s="730"/>
      <c r="L24" s="383">
        <v>225.189575712861</v>
      </c>
      <c r="M24" s="384">
        <v>2291.6477587133941</v>
      </c>
      <c r="N24" s="383"/>
      <c r="O24" s="385">
        <v>0.10353678742012873</v>
      </c>
      <c r="P24" s="623"/>
      <c r="Q24" s="257"/>
      <c r="R24" s="304"/>
    </row>
    <row r="25" spans="1:27" s="263" customFormat="1" ht="18" customHeight="1" x14ac:dyDescent="0.2">
      <c r="A25" s="390" t="s">
        <v>199</v>
      </c>
      <c r="B25" s="348"/>
      <c r="C25" s="468">
        <v>261.01889789106303</v>
      </c>
      <c r="D25" s="726">
        <v>11.047229000052001</v>
      </c>
      <c r="E25" s="726"/>
      <c r="F25" s="479">
        <v>23.426085912168006</v>
      </c>
      <c r="G25" s="464">
        <v>295.49221280328305</v>
      </c>
      <c r="H25" s="469"/>
      <c r="I25" s="468">
        <v>226.731793904211</v>
      </c>
      <c r="J25" s="726">
        <v>10.736065999512</v>
      </c>
      <c r="K25" s="726"/>
      <c r="L25" s="468">
        <v>17.965136842981</v>
      </c>
      <c r="M25" s="384">
        <v>255.43299674670399</v>
      </c>
      <c r="N25" s="383"/>
      <c r="O25" s="385">
        <v>0.15682866570407561</v>
      </c>
      <c r="P25" s="624"/>
      <c r="Q25" s="257"/>
      <c r="R25" s="304"/>
      <c r="Z25" s="257"/>
      <c r="AA25" s="304"/>
    </row>
    <row r="26" spans="1:27" s="263" customFormat="1" ht="18" customHeight="1" x14ac:dyDescent="0.2">
      <c r="A26" s="390" t="s">
        <v>225</v>
      </c>
      <c r="B26" s="348"/>
      <c r="C26" s="468">
        <v>230.46414817173098</v>
      </c>
      <c r="D26" s="726">
        <v>12.308162999421997</v>
      </c>
      <c r="E26" s="726"/>
      <c r="F26" s="479">
        <v>59.399005056704993</v>
      </c>
      <c r="G26" s="464">
        <v>302.17131622785797</v>
      </c>
      <c r="H26" s="469"/>
      <c r="I26" s="468">
        <v>193.94124107393205</v>
      </c>
      <c r="J26" s="726">
        <v>10.349426999921999</v>
      </c>
      <c r="K26" s="726"/>
      <c r="L26" s="468">
        <v>39.311954979741998</v>
      </c>
      <c r="M26" s="384">
        <v>243.60262305359606</v>
      </c>
      <c r="N26" s="463"/>
      <c r="O26" s="385">
        <v>0.24042718604625191</v>
      </c>
      <c r="Q26" s="261"/>
      <c r="R26" s="470"/>
      <c r="Z26" s="257"/>
      <c r="AA26" s="304"/>
    </row>
    <row r="27" spans="1:27" ht="18" customHeight="1" x14ac:dyDescent="0.2">
      <c r="A27" s="665" t="s">
        <v>214</v>
      </c>
      <c r="B27" s="348"/>
      <c r="C27" s="666">
        <v>2553.0418905978536</v>
      </c>
      <c r="D27" s="729">
        <v>240.21644280665001</v>
      </c>
      <c r="E27" s="729"/>
      <c r="F27" s="666">
        <v>333.32280117575402</v>
      </c>
      <c r="G27" s="667">
        <v>3126.5811345802576</v>
      </c>
      <c r="H27" s="208"/>
      <c r="I27" s="666">
        <v>2316.1286019949084</v>
      </c>
      <c r="J27" s="729">
        <v>192.08810898320201</v>
      </c>
      <c r="K27" s="729"/>
      <c r="L27" s="666">
        <v>282.46666753558401</v>
      </c>
      <c r="M27" s="667">
        <v>2790.6833785136942</v>
      </c>
      <c r="N27" s="383"/>
      <c r="O27" s="668">
        <v>0.12036397917898567</v>
      </c>
      <c r="P27" s="624"/>
      <c r="Q27" s="261"/>
      <c r="R27" s="470"/>
      <c r="Z27" s="257"/>
      <c r="AA27" s="304"/>
    </row>
    <row r="28" spans="1:27" ht="18" customHeight="1" x14ac:dyDescent="0.2">
      <c r="A28" s="390" t="s">
        <v>157</v>
      </c>
      <c r="B28" s="386"/>
      <c r="C28" s="383">
        <v>464.72128955370204</v>
      </c>
      <c r="D28" s="730">
        <v>90.919266264247</v>
      </c>
      <c r="E28" s="730"/>
      <c r="F28" s="383">
        <v>80.149644370586032</v>
      </c>
      <c r="G28" s="384">
        <v>635.79020018853498</v>
      </c>
      <c r="H28" s="208"/>
      <c r="I28" s="383">
        <v>344.48042990672769</v>
      </c>
      <c r="J28" s="730">
        <v>55.955452959309</v>
      </c>
      <c r="K28" s="730"/>
      <c r="L28" s="383">
        <v>39.232335131504001</v>
      </c>
      <c r="M28" s="384">
        <v>439.66821799754069</v>
      </c>
      <c r="N28" s="383"/>
      <c r="O28" s="385">
        <v>0.4460681353867868</v>
      </c>
      <c r="P28" s="623"/>
      <c r="Q28" s="261"/>
      <c r="R28" s="470"/>
      <c r="Z28" s="257"/>
      <c r="AA28" s="304"/>
    </row>
    <row r="29" spans="1:27" ht="18" customHeight="1" x14ac:dyDescent="0.2">
      <c r="A29" s="390" t="s">
        <v>215</v>
      </c>
      <c r="B29" s="386"/>
      <c r="C29" s="383">
        <v>1279.2458789726666</v>
      </c>
      <c r="D29" s="730">
        <v>127.4860853426667</v>
      </c>
      <c r="E29" s="730"/>
      <c r="F29" s="383">
        <v>205.73917350366671</v>
      </c>
      <c r="G29" s="384">
        <v>1612.471137819</v>
      </c>
      <c r="H29" s="208"/>
      <c r="I29" s="383">
        <v>1045.371356201</v>
      </c>
      <c r="J29" s="730">
        <v>71.628394978000003</v>
      </c>
      <c r="K29" s="730"/>
      <c r="L29" s="383">
        <v>129.78791981200001</v>
      </c>
      <c r="M29" s="384">
        <v>1246.7876709909999</v>
      </c>
      <c r="N29" s="383"/>
      <c r="O29" s="385">
        <v>0.29330051566626358</v>
      </c>
      <c r="P29" s="623"/>
      <c r="Q29" s="261"/>
      <c r="R29" s="470"/>
      <c r="Z29" s="257"/>
      <c r="AA29" s="304"/>
    </row>
    <row r="30" spans="1:27" ht="18" customHeight="1" x14ac:dyDescent="0.2">
      <c r="A30" s="390" t="s">
        <v>197</v>
      </c>
      <c r="B30" s="386"/>
      <c r="C30" s="463">
        <v>161.57239483999999</v>
      </c>
      <c r="D30" s="730">
        <v>22.47099</v>
      </c>
      <c r="E30" s="730"/>
      <c r="F30" s="383">
        <v>27.498892999999999</v>
      </c>
      <c r="G30" s="384">
        <v>211.54227784</v>
      </c>
      <c r="H30" s="208"/>
      <c r="I30" s="383">
        <v>111.23186392</v>
      </c>
      <c r="J30" s="730">
        <v>11.892993000000001</v>
      </c>
      <c r="K30" s="730"/>
      <c r="L30" s="383">
        <v>18.84638</v>
      </c>
      <c r="M30" s="384">
        <v>141.97123692</v>
      </c>
      <c r="N30" s="383"/>
      <c r="O30" s="385">
        <v>0.4900361680951113</v>
      </c>
      <c r="P30" s="623"/>
      <c r="Q30" s="257"/>
      <c r="R30" s="304"/>
      <c r="Z30" s="257"/>
      <c r="AA30" s="258"/>
    </row>
    <row r="31" spans="1:27" ht="18" customHeight="1" x14ac:dyDescent="0.2">
      <c r="A31" s="390" t="s">
        <v>201</v>
      </c>
      <c r="B31" s="386"/>
      <c r="C31" s="463">
        <v>41.961399</v>
      </c>
      <c r="D31" s="730">
        <v>4.4233339999999997</v>
      </c>
      <c r="E31" s="730"/>
      <c r="F31" s="383">
        <v>3.353637</v>
      </c>
      <c r="G31" s="384">
        <v>49.738369999999996</v>
      </c>
      <c r="H31" s="208"/>
      <c r="I31" s="458">
        <v>35.938110999999999</v>
      </c>
      <c r="J31" s="730">
        <v>3.5654699999999999</v>
      </c>
      <c r="K31" s="730"/>
      <c r="L31" s="458">
        <v>1.3642829999999999</v>
      </c>
      <c r="M31" s="384">
        <v>40.867863999999997</v>
      </c>
      <c r="N31" s="383"/>
      <c r="O31" s="385">
        <v>0.2170533307050253</v>
      </c>
      <c r="P31" s="623"/>
      <c r="Q31" s="257"/>
      <c r="R31" s="258"/>
    </row>
    <row r="32" spans="1:27" ht="18" customHeight="1" x14ac:dyDescent="0.2">
      <c r="A32" s="665" t="s">
        <v>11</v>
      </c>
      <c r="B32" s="348"/>
      <c r="C32" s="666">
        <v>1947.5009623663686</v>
      </c>
      <c r="D32" s="729">
        <v>245.29967560691372</v>
      </c>
      <c r="E32" s="729"/>
      <c r="F32" s="666">
        <v>316.74134787425271</v>
      </c>
      <c r="G32" s="667">
        <v>2509.5419858475352</v>
      </c>
      <c r="H32" s="207"/>
      <c r="I32" s="666">
        <v>1537.0217610277277</v>
      </c>
      <c r="J32" s="729">
        <v>143.042310937309</v>
      </c>
      <c r="K32" s="729"/>
      <c r="L32" s="666">
        <v>189.23091794350404</v>
      </c>
      <c r="M32" s="667">
        <v>1869.2949899085406</v>
      </c>
      <c r="N32" s="383"/>
      <c r="O32" s="668">
        <v>0.34250720158957892</v>
      </c>
      <c r="P32" s="623"/>
      <c r="Q32" s="257"/>
      <c r="R32" s="258"/>
    </row>
    <row r="33" spans="1:18" ht="18" customHeight="1" thickBot="1" x14ac:dyDescent="0.25">
      <c r="A33" s="631" t="s">
        <v>66</v>
      </c>
      <c r="B33" s="631"/>
      <c r="C33" s="632">
        <v>4500.5428529642222</v>
      </c>
      <c r="D33" s="727">
        <v>485.51611841356373</v>
      </c>
      <c r="E33" s="727"/>
      <c r="F33" s="632">
        <v>650.06414905000679</v>
      </c>
      <c r="G33" s="632">
        <v>5636.1231204277929</v>
      </c>
      <c r="H33" s="207"/>
      <c r="I33" s="632">
        <v>3853.1503630226362</v>
      </c>
      <c r="J33" s="727">
        <v>335.13041992051103</v>
      </c>
      <c r="K33" s="727"/>
      <c r="L33" s="632">
        <v>471.69758547908805</v>
      </c>
      <c r="M33" s="632">
        <v>4659.9783684222348</v>
      </c>
      <c r="N33" s="625"/>
      <c r="O33" s="633">
        <v>0.20947409512032977</v>
      </c>
      <c r="P33" s="623"/>
      <c r="Q33" s="257"/>
      <c r="R33" s="258"/>
    </row>
    <row r="34" spans="1:18" ht="11.1" customHeight="1" x14ac:dyDescent="0.2">
      <c r="K34" s="733"/>
      <c r="L34" s="733"/>
    </row>
    <row r="35" spans="1:18" ht="24.95" customHeight="1" thickBot="1" x14ac:dyDescent="0.25">
      <c r="A35" s="630" t="s">
        <v>69</v>
      </c>
      <c r="B35" s="630"/>
      <c r="C35" s="630"/>
      <c r="D35" s="630"/>
      <c r="E35" s="630"/>
      <c r="F35" s="264"/>
      <c r="G35" s="264"/>
      <c r="H35" s="264"/>
      <c r="I35" s="264"/>
      <c r="J35" s="264"/>
      <c r="K35" s="264"/>
      <c r="L35" s="264"/>
      <c r="M35" s="264"/>
      <c r="N35" s="264"/>
      <c r="O35" s="264"/>
    </row>
    <row r="36" spans="1:18" ht="18" customHeight="1" x14ac:dyDescent="0.25">
      <c r="A36" s="392" t="s">
        <v>70</v>
      </c>
      <c r="C36" s="399" t="s">
        <v>228</v>
      </c>
      <c r="D36" s="399" t="s">
        <v>219</v>
      </c>
      <c r="E36" s="399" t="s">
        <v>76</v>
      </c>
    </row>
    <row r="37" spans="1:18" ht="18" customHeight="1" x14ac:dyDescent="0.2">
      <c r="A37" s="390" t="s">
        <v>202</v>
      </c>
      <c r="B37" s="265"/>
      <c r="C37" s="389">
        <v>28504.946350330003</v>
      </c>
      <c r="D37" s="389">
        <v>25201.46061138</v>
      </c>
      <c r="E37" s="400">
        <v>0.13108310624894015</v>
      </c>
    </row>
    <row r="38" spans="1:18" ht="18" customHeight="1" x14ac:dyDescent="0.2">
      <c r="A38" s="390" t="s">
        <v>199</v>
      </c>
      <c r="B38" s="265"/>
      <c r="C38" s="389">
        <v>3071.4475764482295</v>
      </c>
      <c r="D38" s="389">
        <v>2556.1747661339355</v>
      </c>
      <c r="E38" s="400">
        <v>0.20157964828579145</v>
      </c>
      <c r="G38" s="471"/>
    </row>
    <row r="39" spans="1:18" ht="18" customHeight="1" x14ac:dyDescent="0.2">
      <c r="A39" s="390" t="s">
        <v>225</v>
      </c>
      <c r="B39" s="265"/>
      <c r="C39" s="389">
        <v>2898.7585019702228</v>
      </c>
      <c r="D39" s="389">
        <v>2504.6201492750383</v>
      </c>
      <c r="E39" s="400">
        <v>0.15736452204509654</v>
      </c>
    </row>
    <row r="40" spans="1:18" ht="18" customHeight="1" x14ac:dyDescent="0.2">
      <c r="A40" s="662" t="s">
        <v>214</v>
      </c>
      <c r="B40" s="265"/>
      <c r="C40" s="663">
        <v>34475.152428748457</v>
      </c>
      <c r="D40" s="663">
        <v>30262.255526788973</v>
      </c>
      <c r="E40" s="664">
        <v>0.13921291815906156</v>
      </c>
    </row>
    <row r="41" spans="1:18" ht="18" customHeight="1" x14ac:dyDescent="0.2">
      <c r="A41" s="390" t="s">
        <v>157</v>
      </c>
      <c r="B41" s="265"/>
      <c r="C41" s="389">
        <v>4584.1536902810194</v>
      </c>
      <c r="D41" s="389">
        <v>3118.2770725266973</v>
      </c>
      <c r="E41" s="400">
        <v>0.47009184355979694</v>
      </c>
    </row>
    <row r="42" spans="1:18" ht="18" customHeight="1" x14ac:dyDescent="0.2">
      <c r="A42" s="390" t="s">
        <v>150</v>
      </c>
      <c r="B42" s="265"/>
      <c r="C42" s="389">
        <v>14982.038812652569</v>
      </c>
      <c r="D42" s="389">
        <v>12369.381080015854</v>
      </c>
      <c r="E42" s="400">
        <v>0.21121976239035622</v>
      </c>
    </row>
    <row r="43" spans="1:18" ht="18" customHeight="1" x14ac:dyDescent="0.2">
      <c r="A43" s="390" t="s">
        <v>197</v>
      </c>
      <c r="B43" s="265"/>
      <c r="C43" s="389">
        <v>2349.1176848269001</v>
      </c>
      <c r="D43" s="389">
        <v>1346.4507402333422</v>
      </c>
      <c r="E43" s="400">
        <v>0.7446740639169569</v>
      </c>
    </row>
    <row r="44" spans="1:18" ht="18" customHeight="1" x14ac:dyDescent="0.2">
      <c r="A44" s="390" t="s">
        <v>201</v>
      </c>
      <c r="B44" s="265"/>
      <c r="C44" s="389">
        <v>920.13660727741274</v>
      </c>
      <c r="D44" s="389">
        <v>689.9945734775971</v>
      </c>
      <c r="E44" s="400">
        <v>0.3335418025679413</v>
      </c>
    </row>
    <row r="45" spans="1:18" ht="18" customHeight="1" x14ac:dyDescent="0.2">
      <c r="A45" s="662" t="s">
        <v>11</v>
      </c>
      <c r="B45" s="265"/>
      <c r="C45" s="663">
        <v>22835.4467950379</v>
      </c>
      <c r="D45" s="663">
        <v>17524.103466253491</v>
      </c>
      <c r="E45" s="664">
        <v>0.30308787773437684</v>
      </c>
    </row>
    <row r="46" spans="1:18" ht="18" customHeight="1" thickBot="1" x14ac:dyDescent="0.25">
      <c r="A46" s="631" t="s">
        <v>66</v>
      </c>
      <c r="B46" s="634"/>
      <c r="C46" s="635">
        <v>57310.599223786354</v>
      </c>
      <c r="D46" s="635">
        <v>47786.358993042464</v>
      </c>
      <c r="E46" s="633">
        <v>0.19930876575322642</v>
      </c>
      <c r="G46" s="260"/>
    </row>
    <row r="47" spans="1:18" ht="9.9499999999999993" customHeight="1" x14ac:dyDescent="0.2">
      <c r="C47" s="379"/>
      <c r="D47" s="379"/>
      <c r="E47" s="379"/>
      <c r="F47" s="379"/>
    </row>
    <row r="48" spans="1:18" ht="15" customHeight="1" x14ac:dyDescent="0.2">
      <c r="A48" s="391" t="s">
        <v>216</v>
      </c>
      <c r="C48" s="379"/>
      <c r="D48" s="379"/>
      <c r="E48" s="379"/>
      <c r="F48" s="379"/>
    </row>
    <row r="49" spans="1:1" ht="15" customHeight="1" x14ac:dyDescent="0.2">
      <c r="A49" s="391" t="s">
        <v>240</v>
      </c>
    </row>
    <row r="50" spans="1:1" ht="11.1" customHeight="1" x14ac:dyDescent="0.2">
      <c r="A50" s="393"/>
    </row>
  </sheetData>
  <mergeCells count="30">
    <mergeCell ref="K34:L34"/>
    <mergeCell ref="C22:G22"/>
    <mergeCell ref="A1:O1"/>
    <mergeCell ref="A2:O2"/>
    <mergeCell ref="A4:O4"/>
    <mergeCell ref="D23:E23"/>
    <mergeCell ref="D24:E24"/>
    <mergeCell ref="D25:E25"/>
    <mergeCell ref="D27:E27"/>
    <mergeCell ref="D28:E28"/>
    <mergeCell ref="D29:E29"/>
    <mergeCell ref="D30:E30"/>
    <mergeCell ref="D31:E31"/>
    <mergeCell ref="J31:K31"/>
    <mergeCell ref="D32:E32"/>
    <mergeCell ref="D33:E33"/>
    <mergeCell ref="I5:M5"/>
    <mergeCell ref="C5:G5"/>
    <mergeCell ref="J23:K23"/>
    <mergeCell ref="J24:K24"/>
    <mergeCell ref="J25:K25"/>
    <mergeCell ref="D26:E26"/>
    <mergeCell ref="J26:K26"/>
    <mergeCell ref="J33:K33"/>
    <mergeCell ref="I22:M22"/>
    <mergeCell ref="J27:K27"/>
    <mergeCell ref="J28:K28"/>
    <mergeCell ref="J29:K29"/>
    <mergeCell ref="J30:K30"/>
    <mergeCell ref="J32:K32"/>
  </mergeCells>
  <pageMargins left="0.7" right="0.7" top="0.75" bottom="0.75" header="0.3" footer="0.3"/>
  <pageSetup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FF19BADE023B4B8EA1D0FA10B51E5B" ma:contentTypeVersion="13" ma:contentTypeDescription="Create a new document." ma:contentTypeScope="" ma:versionID="250406a8a620eac17baaf2a198333fe0">
  <xsd:schema xmlns:xsd="http://www.w3.org/2001/XMLSchema" xmlns:xs="http://www.w3.org/2001/XMLSchema" xmlns:p="http://schemas.microsoft.com/office/2006/metadata/properties" xmlns:ns3="7be310e5-b569-45c7-bf5c-7e55775c9180" xmlns:ns4="0cfdbde9-a91d-4843-a6a6-e1f918f4c07b" targetNamespace="http://schemas.microsoft.com/office/2006/metadata/properties" ma:root="true" ma:fieldsID="7e62571e35c2f262d0495a6ee27572fb" ns3:_="" ns4:_="">
    <xsd:import namespace="7be310e5-b569-45c7-bf5c-7e55775c9180"/>
    <xsd:import namespace="0cfdbde9-a91d-4843-a6a6-e1f918f4c0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310e5-b569-45c7-bf5c-7e55775c9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fdbde9-a91d-4843-a6a6-e1f918f4c0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DB19AD-C0CC-4031-B1BF-3E64C558E875}">
  <ds:schemaRefs>
    <ds:schemaRef ds:uri="http://schemas.microsoft.com/sharepoint/v3/contenttype/forms"/>
  </ds:schemaRefs>
</ds:datastoreItem>
</file>

<file path=customXml/itemProps2.xml><?xml version="1.0" encoding="utf-8"?>
<ds:datastoreItem xmlns:ds="http://schemas.openxmlformats.org/officeDocument/2006/customXml" ds:itemID="{4EBF0597-B0F7-4C49-ACA9-EE25AA4C67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310e5-b569-45c7-bf5c-7e55775c9180"/>
    <ds:schemaRef ds:uri="0cfdbde9-a91d-4843-a6a6-e1f918f4c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B1DDBF-226D-4C2D-B6A4-0DCD38F14A94}">
  <ds:schemaRefs>
    <ds:schemaRef ds:uri="7be310e5-b569-45c7-bf5c-7e55775c9180"/>
    <ds:schemaRef ds:uri="http://purl.org/dc/terms/"/>
    <ds:schemaRef ds:uri="http://schemas.openxmlformats.org/package/2006/metadata/core-properties"/>
    <ds:schemaRef ds:uri="http://purl.org/dc/dcmitype/"/>
    <ds:schemaRef ds:uri="0cfdbde9-a91d-4843-a6a6-e1f918f4c07b"/>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KOF Summary</vt:lpstr>
      <vt:lpstr>Division Summary</vt:lpstr>
      <vt:lpstr>Consolidated Balance</vt:lpstr>
      <vt:lpstr>FEMCO Comercial</vt:lpstr>
      <vt:lpstr>Consolidated Results KOF</vt:lpstr>
      <vt:lpstr>Division MX - CAM</vt:lpstr>
      <vt:lpstr>SA Division</vt:lpstr>
      <vt:lpstr>Macroeconomics</vt:lpstr>
      <vt:lpstr>Volume Q</vt:lpstr>
      <vt:lpstr>Volume YTD</vt:lpstr>
      <vt:lpstr>'Consolidated Balance'!Área_de_impresión</vt:lpstr>
      <vt:lpstr>'Consolidated Results KOF'!Área_de_impresión</vt:lpstr>
      <vt:lpstr>'Division MX - CAM'!Área_de_impresión</vt:lpstr>
      <vt:lpstr>'FEMCO Comercial'!Área_de_impresión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1360303</dc:creator>
  <cp:lastModifiedBy>Aranzabal Stenner, Marene</cp:lastModifiedBy>
  <cp:lastPrinted>2018-07-20T19:35:30Z</cp:lastPrinted>
  <dcterms:created xsi:type="dcterms:W3CDTF">2011-12-21T23:50:30Z</dcterms:created>
  <dcterms:modified xsi:type="dcterms:W3CDTF">2022-07-25T19:49:58Z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0x01010018FF19BADE023B4B8EA1D0FA10B51E5B</vt:lpwstr>
  </property>
</Properties>
</file>