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x03896803\Desktop\"/>
    </mc:Choice>
  </mc:AlternateContent>
  <xr:revisionPtr revIDLastSave="0" documentId="13_ncr:1_{A1BBF739-0330-4FFD-A9D8-81E7B42EA183}" xr6:coauthVersionLast="47" xr6:coauthVersionMax="47" xr10:uidLastSave="{00000000-0000-0000-0000-000000000000}"/>
  <bookViews>
    <workbookView xWindow="-60" yWindow="-60" windowWidth="28920" windowHeight="15720" tabRatio="807" xr2:uid="{00000000-000D-0000-FFFF-FFFF00000000}"/>
  </bookViews>
  <sheets>
    <sheet name="KOF Summary" sheetId="23" r:id="rId1"/>
    <sheet name="Division Summary" sheetId="24" r:id="rId2"/>
    <sheet name="Consolidated Balance" sheetId="21" r:id="rId3"/>
    <sheet name="FEMCO Comercial" sheetId="8" state="hidden" r:id="rId4"/>
    <sheet name="Consolidated Results KOF" sheetId="31" r:id="rId5"/>
    <sheet name="Division MX - CAM" sheetId="22" r:id="rId6"/>
    <sheet name="SA Division" sheetId="26" r:id="rId7"/>
    <sheet name="Macroeconomics" sheetId="27" r:id="rId8"/>
    <sheet name="Volume Q" sheetId="30" r:id="rId9"/>
    <sheet name="Volumen YTD" sheetId="34" state="hidden" r:id="rId10"/>
  </sheets>
  <definedNames>
    <definedName name="_xlnm.Print_Area" localSheetId="2">'Consolidated Balance'!$B$2:$K$47</definedName>
    <definedName name="_xlnm.Print_Area" localSheetId="4">'Consolidated Results KOF'!$A$1:$H$53</definedName>
    <definedName name="_xlnm.Print_Area" localSheetId="5">'Division MX - CAM'!$A$1:$H$26</definedName>
    <definedName name="_xlnm.Print_Area" localSheetId="3">'FEMCO Comercial'!$A$1:$O$35</definedName>
    <definedName name="ebitdaprom" localSheetId="2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9">#REF!,#REF!,#REF!,#REF!,#REF!,#REF!</definedName>
    <definedName name="ebitdaprom">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34" l="1"/>
  <c r="C22" i="34"/>
  <c r="A32" i="34"/>
  <c r="A31" i="34"/>
  <c r="A30" i="34"/>
  <c r="A29" i="34"/>
  <c r="A28" i="34"/>
  <c r="A27" i="34"/>
  <c r="A26" i="34"/>
  <c r="A25" i="34"/>
  <c r="A24" i="34"/>
  <c r="R34" i="8"/>
  <c r="P34" i="8"/>
  <c r="S34" i="8" s="1"/>
  <c r="P7" i="8"/>
  <c r="E6" i="8"/>
  <c r="L6" i="8" s="1"/>
  <c r="C6" i="8"/>
  <c r="J6" i="8" s="1"/>
  <c r="J5" i="8"/>
  <c r="C5" i="8"/>
</calcChain>
</file>

<file path=xl/sharedStrings.xml><?xml version="1.0" encoding="utf-8"?>
<sst xmlns="http://schemas.openxmlformats.org/spreadsheetml/2006/main" count="479" uniqueCount="250">
  <si>
    <t>Total revenues</t>
  </si>
  <si>
    <t>Cost of sales</t>
  </si>
  <si>
    <t>Gross profit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</si>
  <si>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</si>
  <si>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</si>
  <si>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</si>
  <si>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</si>
  <si>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</si>
  <si>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</si>
  <si>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</si>
  <si>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Income from operations</t>
  </si>
  <si>
    <t>South America</t>
  </si>
  <si>
    <t>Information of OXXO Stores</t>
  </si>
  <si>
    <t>Total stores</t>
  </si>
  <si>
    <t>Amortization &amp; other non-cash charges</t>
  </si>
  <si>
    <t xml:space="preserve">   Total debt = short-term bank loans + current maturities of long-term debt + long-term bank loans. </t>
  </si>
  <si>
    <t>% Var.</t>
  </si>
  <si>
    <t>Net new convenience stores:</t>
  </si>
  <si>
    <t>Other operating expenses (income), net</t>
  </si>
  <si>
    <t>Operative cash flow</t>
  </si>
  <si>
    <t>End-of-period Exchange Rates</t>
  </si>
  <si>
    <t>Year-to-date</t>
  </si>
  <si>
    <t>Last-twelve-months</t>
  </si>
  <si>
    <t xml:space="preserve">vs. Last quarter </t>
  </si>
  <si>
    <t>Interest expense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</si>
  <si>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Other operating expenses (income), net = other operating expenses (income) +(-) equity method from operated associates.</t>
    </r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</si>
  <si>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Income from operations = gross profit - administrative and selling expenses  - other operating expenses (income), net.</t>
    </r>
  </si>
  <si>
    <r>
      <t>(3)</t>
    </r>
    <r>
      <rPr>
        <sz val="7"/>
        <color indexed="8"/>
        <rFont val="Calibri"/>
        <family val="2"/>
        <scheme val="minor"/>
      </rPr>
      <t xml:space="preserve"> Mainly represents the equity method participation in Heineken´s results, net.</t>
    </r>
  </si>
  <si>
    <r>
      <t>(4)</t>
    </r>
    <r>
      <rPr>
        <sz val="7"/>
        <color indexed="8"/>
        <rFont val="Calibri"/>
        <family val="2"/>
        <scheme val="minor"/>
      </rPr>
      <t xml:space="preserve"> Total current assets / total current liabilities.</t>
    </r>
  </si>
  <si>
    <r>
      <t>(5)</t>
    </r>
    <r>
      <rPr>
        <sz val="7"/>
        <color indexed="8"/>
        <rFont val="Calibri"/>
        <family val="2"/>
        <scheme val="minor"/>
      </rPr>
      <t xml:space="preserve"> Income from operations + depreciation + amortization &amp; other / interest expense, net.</t>
    </r>
  </si>
  <si>
    <r>
      <t>(6)</t>
    </r>
    <r>
      <rPr>
        <sz val="7"/>
        <color indexed="8"/>
        <rFont val="Calibri"/>
        <family val="2"/>
        <scheme val="minor"/>
      </rPr>
      <t xml:space="preserve">  Total liabilities / total stockholders' equity.</t>
    </r>
  </si>
  <si>
    <r>
      <t>(7)</t>
    </r>
    <r>
      <rPr>
        <sz val="7"/>
        <color indexed="8"/>
        <rFont val="Calibri"/>
        <family val="2"/>
        <scheme val="minor"/>
      </rPr>
      <t xml:space="preserve"> Total debt / long-term debt + stockholders' equity.</t>
    </r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</si>
  <si>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</si>
  <si>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</si>
  <si>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</si>
  <si>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</si>
  <si>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</si>
  <si>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</si>
  <si>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Interest income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</si>
  <si>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</si>
  <si>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</si>
  <si>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</si>
  <si>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</si>
  <si>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</si>
  <si>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r>
      <rPr>
        <vertAlign val="superscript"/>
        <sz val="7"/>
        <rFont val="Calibri"/>
        <family val="2"/>
        <scheme val="minor"/>
      </rPr>
      <t>(B)</t>
    </r>
    <r>
      <rPr>
        <sz val="7"/>
        <rFont val="Calibri"/>
        <family val="2"/>
        <scheme val="minor"/>
      </rPr>
      <t xml:space="preserve">  Organic basis (% Org.) Excludes the effects of significant mergers and acquisitions in the last twelve month and the results of Coca-Cola FEMSA Venezuela in 2017. </t>
    </r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</si>
  <si>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 The Philippines is presented as a discontinued operation as of January 1, 2018, and the consolidated income statements presented herein are re-presented as if the Philippines had been discontinued from February 2017, date of the consolidation </t>
    </r>
  </si>
  <si>
    <t xml:space="preserve">of said operation. </t>
  </si>
  <si>
    <t>Uruguayan Pesos</t>
  </si>
  <si>
    <t>Mexican Pesos</t>
  </si>
  <si>
    <t>Colombian Pesos</t>
  </si>
  <si>
    <t>Brazilian Reals</t>
  </si>
  <si>
    <t>Argentine Pesos</t>
  </si>
  <si>
    <t xml:space="preserve">Currency </t>
  </si>
  <si>
    <t>Debt Maturity Profile</t>
  </si>
  <si>
    <t>FY 2018</t>
  </si>
  <si>
    <t>Δ%</t>
  </si>
  <si>
    <t>Total Revenues</t>
  </si>
  <si>
    <t xml:space="preserve">Gross Profit </t>
  </si>
  <si>
    <t>Operating Income</t>
  </si>
  <si>
    <t>Consolidated</t>
  </si>
  <si>
    <t xml:space="preserve"> </t>
  </si>
  <si>
    <t>Expressed in millions of Mexican pesos</t>
  </si>
  <si>
    <t>Operating income</t>
  </si>
  <si>
    <t>Change vs. same period of last year</t>
  </si>
  <si>
    <t>Sparkling</t>
  </si>
  <si>
    <t>Stills</t>
  </si>
  <si>
    <t>Total</t>
  </si>
  <si>
    <t>Volume</t>
  </si>
  <si>
    <t>TOTAL</t>
  </si>
  <si>
    <t xml:space="preserve">Transactions </t>
  </si>
  <si>
    <t>Average Rate</t>
  </si>
  <si>
    <t>Total Debt</t>
  </si>
  <si>
    <t>Revenues</t>
  </si>
  <si>
    <t>Expressed in million Mexican Pesos</t>
  </si>
  <si>
    <r>
      <t xml:space="preserve">Water </t>
    </r>
    <r>
      <rPr>
        <vertAlign val="superscript"/>
        <sz val="10.5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</si>
  <si>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0.5"/>
        <color rgb="FFC00000"/>
        <rFont val="Calibri"/>
        <family val="2"/>
        <scheme val="minor"/>
      </rPr>
      <t>(2)</t>
    </r>
  </si>
  <si>
    <t>YoY</t>
  </si>
  <si>
    <t xml:space="preserve">Average price per unit case </t>
  </si>
  <si>
    <t>NA</t>
  </si>
  <si>
    <t>Mexico &amp; Central America</t>
  </si>
  <si>
    <t xml:space="preserve">MEXICO &amp; CENTRAL AMERICA DIVISION RESULTS </t>
  </si>
  <si>
    <t>Δ %</t>
  </si>
  <si>
    <r>
      <t xml:space="preserve">Inflation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</si>
  <si>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Excludes water presentations larger than 5.0 Lt ; includes flavored water</t>
    </r>
  </si>
  <si>
    <r>
      <rPr>
        <i/>
        <vertAlign val="superscript"/>
        <sz val="9"/>
        <color theme="1"/>
        <rFont val="Calibri"/>
        <family val="2"/>
        <scheme val="minor"/>
      </rPr>
      <t>(2)</t>
    </r>
    <r>
      <rPr>
        <i/>
        <sz val="9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</si>
  <si>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r>
      <t xml:space="preserve">FY 2017 </t>
    </r>
    <r>
      <rPr>
        <b/>
        <vertAlign val="superscript"/>
        <sz val="10.5"/>
        <color rgb="FF393943"/>
        <rFont val="Calibri"/>
        <family val="2"/>
        <scheme val="minor"/>
      </rPr>
      <t>(3)</t>
    </r>
  </si>
  <si>
    <r>
      <rPr>
        <i/>
        <vertAlign val="superscript"/>
        <sz val="9"/>
        <color theme="1"/>
        <rFont val="Calibri"/>
        <family val="2"/>
        <scheme val="minor"/>
      </rPr>
      <t>(3)</t>
    </r>
    <r>
      <rPr>
        <i/>
        <sz val="9"/>
        <color theme="1"/>
        <rFont val="Calibri"/>
        <family val="2"/>
        <scheme val="minor"/>
      </rPr>
      <t xml:space="preserve"> Volume, transactions and revenues for FY 2017 are re-presented excluding the Philippines.</t>
    </r>
  </si>
  <si>
    <r>
      <rPr>
        <i/>
        <vertAlign val="superscript"/>
        <sz val="9"/>
        <color theme="1"/>
        <rFont val="Calibri"/>
        <family val="2"/>
        <scheme val="minor"/>
      </rPr>
      <t>(4)</t>
    </r>
    <r>
      <rPr>
        <i/>
        <sz val="9"/>
        <color theme="1"/>
        <rFont val="Calibri"/>
        <family val="2"/>
        <scheme val="minor"/>
      </rPr>
      <t xml:space="preserve"> Brazil includes beer revenues of Ps. 13,848.5 million for 2018 and Ps. 12,608.1million for the same period of the previous year. </t>
    </r>
  </si>
  <si>
    <r>
      <t>(1)</t>
    </r>
    <r>
      <rPr>
        <sz val="8"/>
        <color indexed="63"/>
        <rFont val="Calibri"/>
        <family val="2"/>
        <scheme val="minor"/>
      </rPr>
      <t xml:space="preserve"> Except volume and average price per unit case figures.</t>
    </r>
  </si>
  <si>
    <r>
      <t>(4)</t>
    </r>
    <r>
      <rPr>
        <sz val="8"/>
        <color indexed="63"/>
        <rFont val="Calibri"/>
        <family val="2"/>
        <scheme val="minor"/>
      </rPr>
      <t xml:space="preserve"> The operating income and operative cash flow lines are presented as non-gaap measures for the convenience of the reader.</t>
    </r>
  </si>
  <si>
    <r>
      <t>(5)</t>
    </r>
    <r>
      <rPr>
        <sz val="8"/>
        <color indexed="63"/>
        <rFont val="Calibri"/>
        <family val="2"/>
        <scheme val="minor"/>
      </rPr>
      <t xml:space="preserve"> Operative cash flow = operating income + depreciation, amortization &amp; other operative non-cash charges.</t>
    </r>
  </si>
  <si>
    <r>
      <t>(2)</t>
    </r>
    <r>
      <rPr>
        <sz val="8"/>
        <color indexed="63"/>
        <rFont val="Calibri"/>
        <family val="2"/>
        <scheme val="minor"/>
      </rPr>
      <t xml:space="preserve"> Sales volume and average price per unit case exclude beer results.</t>
    </r>
  </si>
  <si>
    <t>CONSOLIDATED BALANCE SHEET</t>
  </si>
  <si>
    <t>COCA-COLA FEMSA</t>
  </si>
  <si>
    <t>Assets</t>
  </si>
  <si>
    <t>Liabilities &amp; Equity</t>
  </si>
  <si>
    <t>Debt Mix</t>
  </si>
  <si>
    <t xml:space="preserve">MEXICO &amp; CENTRAL AMERICA DIVISION </t>
  </si>
  <si>
    <t>SOUTH AMERICA DIVISION</t>
  </si>
  <si>
    <t>% of Rev.</t>
  </si>
  <si>
    <t>RESULTS OF OPERATIONS</t>
  </si>
  <si>
    <t>MACROECONOMIC INFORMATION</t>
  </si>
  <si>
    <t>Quarterly Exchange Rate                                             (Local Currency per USD)</t>
  </si>
  <si>
    <t>Closing Exchange Rate                                         (Local Currency per USD)</t>
  </si>
  <si>
    <t>Closing Exchange Rate                                                   (Local Currency per USD)</t>
  </si>
  <si>
    <t>FULL YEAR- VOLUME, TRANSACTIONS &amp; REVENUES</t>
  </si>
  <si>
    <t>CONSOLIDATED INCOME STATEMENT</t>
  </si>
  <si>
    <t>Panama</t>
  </si>
  <si>
    <r>
      <t xml:space="preserve">Average Exchange Rates for each period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</si>
  <si>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 xml:space="preserve">CONSOLIDATED FIRST QUARTER RESULTS </t>
  </si>
  <si>
    <t>FINANCIAL SUMMARY FOR THE FIRST QUARTER RESULTS</t>
  </si>
  <si>
    <t>For the First Quarter of:</t>
  </si>
  <si>
    <r>
      <t xml:space="preserve">Millions of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</si>
  <si>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LTM</t>
  </si>
  <si>
    <t>Net revenues</t>
  </si>
  <si>
    <t>Other operating revenues</t>
  </si>
  <si>
    <t>Cost of goods sold</t>
  </si>
  <si>
    <t>Operating expenses</t>
  </si>
  <si>
    <t>Other operative expenses, net</t>
  </si>
  <si>
    <t>Other non operative expenses, net</t>
  </si>
  <si>
    <t>Market value (gain) loss on financial instruments</t>
  </si>
  <si>
    <t>Comprehensive financing result</t>
  </si>
  <si>
    <t>Income before taxes</t>
  </si>
  <si>
    <t>Income taxes</t>
  </si>
  <si>
    <t>Result of discontinued operations</t>
  </si>
  <si>
    <t>Consolidated net income</t>
  </si>
  <si>
    <t>Net income attributable to equity holders of the company</t>
  </si>
  <si>
    <t>Non-controlling interest</t>
  </si>
  <si>
    <t>Amortization and other operative non-cash charges</t>
  </si>
  <si>
    <t xml:space="preserve">SOUTH AMERICA DIVISION RESULTS 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</si>
  <si>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Average exchange rate for each period computed with the average exchange rate of each month.</t>
    </r>
  </si>
  <si>
    <t>Equity</t>
  </si>
  <si>
    <t xml:space="preserve">Volume </t>
  </si>
  <si>
    <t xml:space="preserve">Transactions  </t>
  </si>
  <si>
    <t>Water</t>
  </si>
  <si>
    <t xml:space="preserve">Water </t>
  </si>
  <si>
    <r>
      <t>Operative equity method (gain) loss in associates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</si>
  <si>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r>
      <t>Operating cash flow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(4)(5)</t>
    </r>
  </si>
  <si>
    <t xml:space="preserve">Transactions (million transactions) </t>
  </si>
  <si>
    <r>
      <t>Volume (million unit cases)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</si>
  <si>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Total Revenues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</si>
  <si>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Operating cash flow</t>
    </r>
    <r>
      <rPr>
        <b/>
        <sz val="10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</si>
  <si>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>Volume (million unit cases)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</si>
  <si>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Total revenues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</si>
  <si>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>Operative equity method (gain) loss in associates</t>
    </r>
    <r>
      <rPr>
        <vertAlign val="superscript"/>
        <sz val="8"/>
        <color indexed="8"/>
        <rFont val="Calibri"/>
        <family val="2"/>
        <scheme val="minor"/>
      </rPr>
      <t>(3)</t>
    </r>
  </si>
  <si>
    <t>Majority Net Income</t>
  </si>
  <si>
    <r>
      <t xml:space="preserve">% Total Debt </t>
    </r>
    <r>
      <rPr>
        <i/>
        <vertAlign val="superscript"/>
        <sz val="12"/>
        <rFont val="Calibri"/>
        <family val="2"/>
        <scheme val="minor"/>
      </rPr>
      <t xml:space="preserve">(1) </t>
    </r>
  </si>
  <si>
    <r>
      <t xml:space="preserve">% Interest Rate Floating </t>
    </r>
    <r>
      <rPr>
        <i/>
        <vertAlign val="superscript"/>
        <sz val="12"/>
        <rFont val="Calibri"/>
        <family val="2"/>
        <scheme val="minor"/>
      </rPr>
      <t>(1) 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</si>
  <si>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After giving effect to cross- currency swaps.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</si>
  <si>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Calculated by weighting each year´s outstanding debt balance mix.</t>
    </r>
  </si>
  <si>
    <r>
      <t xml:space="preserve">Net debt including effect of hedges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</si>
  <si>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Net debt including effect of hedges / Operating cash flow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</si>
  <si>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Operating cash flow/ Interest expense, net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</si>
  <si>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Capitalization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</si>
  <si>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Net debt = total debt - cash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</si>
  <si>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Total debt / (long-term debt + shareholders' equity)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</si>
  <si>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After giving effect to cross-currency swaps.</t>
    </r>
  </si>
  <si>
    <t>Operating Cash Flow &amp; CAPEX</t>
  </si>
  <si>
    <r>
      <t xml:space="preserve">Water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</si>
  <si>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</si>
  <si>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Excludes water presentations larger than 5.0 Lt ; includes flavored water.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</si>
  <si>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</si>
  <si>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t>Δ% Reported</t>
  </si>
  <si>
    <r>
      <t xml:space="preserve">Δ% 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</si>
  <si>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>Financial Ratios</t>
  </si>
  <si>
    <t>QUARTERLY- VOLUME, TRANSACTIONS &amp; REVENUES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</si>
  <si>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Source: inflation estimated by the company based on historic publications from the Central Bank of each country.</t>
    </r>
  </si>
  <si>
    <t>México</t>
  </si>
  <si>
    <t>Colombia</t>
  </si>
  <si>
    <t>Brasil</t>
  </si>
  <si>
    <t>Current Assets</t>
  </si>
  <si>
    <t>Intangible assets and other assets</t>
  </si>
  <si>
    <t>Current Liabilities</t>
  </si>
  <si>
    <t>Non-Current Assets</t>
  </si>
  <si>
    <t>Non-Current Liabilities</t>
  </si>
  <si>
    <r>
      <rPr>
        <b/>
        <sz val="10"/>
        <color indexed="8"/>
        <rFont val="Calibri"/>
        <family val="2"/>
        <scheme val="minor"/>
      </rPr>
      <t>Operating income</t>
    </r>
    <r>
      <rPr>
        <vertAlign val="superscript"/>
        <sz val="10"/>
        <color indexed="8"/>
        <rFont val="Calibri"/>
        <family val="2"/>
        <scheme val="minor"/>
      </rPr>
      <t xml:space="preserve"> (4)</t>
    </r>
  </si>
  <si>
    <r>
      <rPr>
        <b/>
        <sz val="10"/>
        <color indexed="8"/>
        <rFont val="Calibri"/>
        <family val="2"/>
        <scheme val="minor"/>
      </rPr>
      <t>Operating income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</si>
  <si>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Loss (gain) on monetary position in inflationary subsidiaries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</si>
  <si>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</si>
  <si>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As Reported</t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</si>
  <si>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</si>
  <si>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Operating cash flow </t>
    </r>
    <r>
      <rPr>
        <vertAlign val="superscript"/>
        <sz val="10"/>
        <rFont val="Calibri"/>
        <family val="2"/>
        <scheme val="minor"/>
      </rPr>
      <t>(2)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</si>
  <si>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</si>
  <si>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Operating cash flow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</si>
  <si>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Operating income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</si>
  <si>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Non Operative equity method (gain) loss in associates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</si>
  <si>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Operating income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</si>
  <si>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(3)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</si>
  <si>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Volume and transactions in Brazil do not include beer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</si>
  <si>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(4)</t>
    </r>
  </si>
  <si>
    <t>1Q21</t>
  </si>
  <si>
    <t>1Q 2021</t>
  </si>
  <si>
    <t>Mar-21</t>
  </si>
  <si>
    <t>Depreciation, amortization &amp; other operating non-cash charges</t>
  </si>
  <si>
    <t>Mexico</t>
  </si>
  <si>
    <t>Central America</t>
  </si>
  <si>
    <t>Mexico and Central America</t>
  </si>
  <si>
    <t>Argentina</t>
  </si>
  <si>
    <t>Uruguay</t>
  </si>
  <si>
    <t>Venezuela</t>
  </si>
  <si>
    <t xml:space="preserve"> -</t>
  </si>
  <si>
    <t>-</t>
  </si>
  <si>
    <t>Brazil</t>
  </si>
  <si>
    <t xml:space="preserve"> - </t>
  </si>
  <si>
    <t>Brazil (4)</t>
  </si>
  <si>
    <t>Cash, cash equivalents and marketable securities</t>
  </si>
  <si>
    <t>Total accounts receivable</t>
  </si>
  <si>
    <t>Inventories</t>
  </si>
  <si>
    <t>Other current assets</t>
  </si>
  <si>
    <t>Total current assets</t>
  </si>
  <si>
    <t>Property, plant and equipment</t>
  </si>
  <si>
    <t>Accumulated depreciation</t>
  </si>
  <si>
    <t>Total property, plant and equipment, net</t>
  </si>
  <si>
    <t>Right of use assets</t>
  </si>
  <si>
    <t>Investment in shares</t>
  </si>
  <si>
    <t>Other non-current assets</t>
  </si>
  <si>
    <t>Total Assets</t>
  </si>
  <si>
    <t>Short-term bank loans and notes payable</t>
  </si>
  <si>
    <t>Suppliers</t>
  </si>
  <si>
    <t>Short-term leasing Liabilities</t>
  </si>
  <si>
    <t>Other current liabilities</t>
  </si>
  <si>
    <t>Total current liabilities</t>
  </si>
  <si>
    <t>Long-term bank loans and notes payable</t>
  </si>
  <si>
    <t>Long Term Leasing Liabilities</t>
  </si>
  <si>
    <t>Other long-term liabilities</t>
  </si>
  <si>
    <t>Total liabilities</t>
  </si>
  <si>
    <t>Total controlling interest</t>
  </si>
  <si>
    <t>Total equity</t>
  </si>
  <si>
    <t>Total Liabilities and Equity</t>
  </si>
  <si>
    <t>Ene-21</t>
  </si>
  <si>
    <t>CAM South</t>
  </si>
  <si>
    <t>Guatemala</t>
  </si>
  <si>
    <t>1Q22</t>
  </si>
  <si>
    <t>1Q 2022</t>
  </si>
  <si>
    <t>Mar-22</t>
  </si>
  <si>
    <t>Ene-22</t>
  </si>
  <si>
    <t xml:space="preserve">        March 31, 2022</t>
  </si>
  <si>
    <t>FY 2021</t>
  </si>
  <si>
    <t xml:space="preserve"> Mar-22</t>
  </si>
  <si>
    <t xml:space="preserve"> Dec-21</t>
  </si>
  <si>
    <r>
      <rPr>
        <i/>
        <vertAlign val="superscript"/>
        <sz val="10"/>
        <rFont val="Calibri"/>
        <family val="2"/>
        <scheme val="minor"/>
      </rPr>
      <t>(4)</t>
    </r>
    <r>
      <rPr>
        <i/>
        <sz val="10"/>
        <rFont val="Calibri"/>
        <family val="2"/>
        <scheme val="minor"/>
      </rPr>
      <t xml:space="preserve"> Brazil includes beer revenues of Ps.1,250.2 million for the first quarter of 2022 and Ps.3,814.1 million for the same period of the previous year. </t>
    </r>
  </si>
  <si>
    <r>
      <t>CAPEX</t>
    </r>
    <r>
      <rPr>
        <vertAlign val="superscript"/>
        <sz val="8"/>
        <rFont val="Calibri"/>
        <family val="2"/>
        <scheme val="minor"/>
      </rPr>
      <t>(8)</t>
    </r>
  </si>
  <si>
    <t>(2) Please refer to page 12 for revenue breakdown</t>
  </si>
  <si>
    <r>
      <t>(3)</t>
    </r>
    <r>
      <rPr>
        <sz val="8"/>
        <color indexed="63"/>
        <rFont val="Calibri"/>
        <family val="2"/>
        <scheme val="minor"/>
      </rPr>
      <t xml:space="preserve"> Includes equity method for Leao Alimentos and Verde Campo, among others.</t>
    </r>
  </si>
  <si>
    <r>
      <t>(5)</t>
    </r>
    <r>
      <rPr>
        <sz val="8"/>
        <color indexed="63"/>
        <rFont val="Calibri"/>
        <family val="2"/>
        <scheme val="minor"/>
      </rPr>
      <t xml:space="preserve"> Operating cash flow = operating income + depreciation, amortization &amp; other operative non-cash charges.</t>
    </r>
  </si>
  <si>
    <r>
      <t>(6)</t>
    </r>
    <r>
      <rPr>
        <sz val="8"/>
        <color indexed="63"/>
        <rFont val="Calibri"/>
        <family val="2"/>
        <scheme val="minor"/>
      </rPr>
      <t xml:space="preserve"> Please refer to page 7 for our definition of “comparable” and a description of the factors affecting the comparability of our financial and operating performance</t>
    </r>
  </si>
  <si>
    <r>
      <t>(3)</t>
    </r>
    <r>
      <rPr>
        <sz val="8"/>
        <color indexed="63"/>
        <rFont val="Calibri"/>
        <family val="2"/>
        <scheme val="minor"/>
      </rPr>
      <t xml:space="preserve"> Includes equity method in Leao Alimentos, Verde Campo, among others.</t>
    </r>
  </si>
  <si>
    <t>Costa Rica</t>
  </si>
  <si>
    <t>Nicaragua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</si>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</sst>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-* #,##0_-;\-* #,##0_-;_-* &quot;-&quot;??_-;_-@_-"/>
    <numFmt numFmtId="171" formatCode="[$-409]mmm\-yy;@"/>
    <numFmt numFmtId="172" formatCode="#,##0.0_);\(#,##0.0\)"/>
    <numFmt numFmtId="173" formatCode="0.0%;\(0.0%\)"/>
  </numFmts>
  <fonts count="11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sz val="8"/>
      <color rgb="FF393943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vertAlign val="superscript"/>
      <sz val="10.5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.5"/>
      <color rgb="FF393943"/>
      <name val="Calibri"/>
      <family val="2"/>
      <scheme val="minor"/>
    </font>
    <font>
      <b/>
      <vertAlign val="superscript"/>
      <sz val="10.5"/>
      <color rgb="FF39394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.5"/>
      <color rgb="FFC00000"/>
      <name val="Calibri"/>
      <family val="2"/>
      <scheme val="minor"/>
    </font>
    <font>
      <b/>
      <vertAlign val="superscript"/>
      <sz val="9"/>
      <color rgb="FFC0000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vertAlign val="superscript"/>
      <sz val="8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1"/>
      <color indexed="63"/>
      <name val="Calibri"/>
      <family val="2"/>
      <scheme val="minor"/>
    </font>
    <font>
      <vertAlign val="superscript"/>
      <sz val="14"/>
      <color indexed="6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rgb="FF393943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40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659">
    <xf numFmtId="0" fontId="0" fillId="0" borderId="0" xfId="0"/>
    <xf numFmtId="0" fontId="10" fillId="2" borderId="0" xfId="0" applyFont="1" applyFill="1" applyAlignment="1">
      <alignment wrapText="1" shrinkToFit="1"/>
    </xf>
    <xf numFmtId="0" fontId="12" fillId="2" borderId="0" xfId="0" applyFont="1" applyFill="1" applyBorder="1" applyAlignment="1">
      <alignment horizontal="centerContinuous" vertical="center" wrapText="1" shrinkToFit="1"/>
    </xf>
    <xf numFmtId="0" fontId="10" fillId="2" borderId="0" xfId="0" applyFont="1" applyFill="1" applyAlignment="1">
      <alignment vertical="center" wrapText="1" shrinkToFit="1"/>
    </xf>
    <xf numFmtId="0" fontId="12" fillId="2" borderId="0" xfId="0" applyFont="1" applyFill="1" applyAlignment="1">
      <alignment horizontal="right" vertical="center" wrapText="1" shrinkToFit="1"/>
    </xf>
    <xf numFmtId="0" fontId="12" fillId="2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/>
    </xf>
    <xf numFmtId="0" fontId="12" fillId="2" borderId="0" xfId="3" quotePrefix="1" applyFont="1" applyFill="1" applyBorder="1" applyAlignment="1">
      <alignment horizontal="left" vertical="center" wrapText="1"/>
    </xf>
    <xf numFmtId="0" fontId="12" fillId="2" borderId="0" xfId="3" quotePrefix="1" applyFont="1" applyFill="1" applyBorder="1" applyAlignment="1">
      <alignment horizontal="left" vertical="center" wrapText="1" shrinkToFit="1"/>
    </xf>
    <xf numFmtId="0" fontId="12" fillId="2" borderId="0" xfId="3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vertical="center" wrapText="1" shrinkToFit="1"/>
    </xf>
    <xf numFmtId="166" fontId="10" fillId="2" borderId="0" xfId="1" applyNumberFormat="1" applyFont="1" applyFill="1" applyBorder="1" applyAlignment="1">
      <alignment horizontal="right" vertical="center" wrapText="1" shrinkToFit="1"/>
    </xf>
    <xf numFmtId="166" fontId="10" fillId="7" borderId="1" xfId="1" applyNumberFormat="1" applyFont="1" applyFill="1" applyBorder="1" applyAlignment="1">
      <alignment horizontal="right" vertical="center" wrapText="1" shrinkToFit="1"/>
    </xf>
    <xf numFmtId="166" fontId="10" fillId="7" borderId="0" xfId="1" applyNumberFormat="1" applyFont="1" applyFill="1" applyBorder="1" applyAlignment="1">
      <alignment horizontal="right" vertical="center" wrapText="1" shrinkToFit="1"/>
    </xf>
    <xf numFmtId="0" fontId="10" fillId="2" borderId="0" xfId="0" applyFont="1" applyFill="1" applyBorder="1" applyAlignment="1">
      <alignment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166" fontId="12" fillId="7" borderId="0" xfId="1" applyNumberFormat="1" applyFont="1" applyFill="1" applyBorder="1" applyAlignment="1">
      <alignment horizontal="right" vertical="center" wrapText="1" shrinkToFit="1"/>
    </xf>
    <xf numFmtId="0" fontId="15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 wrapText="1" shrinkToFit="1"/>
    </xf>
    <xf numFmtId="167" fontId="19" fillId="2" borderId="0" xfId="2" applyNumberFormat="1" applyFont="1" applyFill="1" applyBorder="1" applyAlignment="1">
      <alignment horizontal="right" vertical="center" wrapText="1" shrinkToFit="1"/>
    </xf>
    <xf numFmtId="165" fontId="15" fillId="2" borderId="0" xfId="1" applyNumberFormat="1" applyFont="1" applyFill="1" applyBorder="1" applyAlignment="1">
      <alignment horizontal="right" vertical="center" wrapText="1" shrinkToFit="1"/>
    </xf>
    <xf numFmtId="166" fontId="9" fillId="2" borderId="0" xfId="1" applyNumberFormat="1" applyFont="1" applyFill="1" applyBorder="1" applyAlignment="1">
      <alignment horizontal="right" vertical="center" wrapText="1" shrinkToFit="1"/>
    </xf>
    <xf numFmtId="0" fontId="12" fillId="2" borderId="0" xfId="3" applyFont="1" applyFill="1" applyBorder="1" applyAlignment="1">
      <alignment horizontal="left" vertical="center" wrapText="1"/>
    </xf>
    <xf numFmtId="166" fontId="10" fillId="2" borderId="3" xfId="1" applyNumberFormat="1" applyFont="1" applyFill="1" applyBorder="1" applyAlignment="1">
      <alignment horizontal="right" vertical="center" wrapText="1" shrinkToFit="1"/>
    </xf>
    <xf numFmtId="166" fontId="10" fillId="7" borderId="3" xfId="1" applyNumberFormat="1" applyFont="1" applyFill="1" applyBorder="1" applyAlignment="1">
      <alignment horizontal="right" vertical="center" wrapText="1" shrinkToFit="1"/>
    </xf>
    <xf numFmtId="166" fontId="10" fillId="2" borderId="4" xfId="1" applyNumberFormat="1" applyFont="1" applyFill="1" applyBorder="1" applyAlignment="1">
      <alignment horizontal="right" vertical="center" wrapText="1" shrinkToFit="1"/>
    </xf>
    <xf numFmtId="166" fontId="10" fillId="7" borderId="5" xfId="1" applyNumberFormat="1" applyFont="1" applyFill="1" applyBorder="1" applyAlignment="1">
      <alignment horizontal="right" vertical="center" wrapText="1" shrinkToFit="1"/>
    </xf>
    <xf numFmtId="0" fontId="20" fillId="0" borderId="0" xfId="0" applyFont="1" applyFill="1" applyBorder="1" applyAlignment="1">
      <alignment vertical="center" wrapText="1" shrinkToFit="1"/>
    </xf>
    <xf numFmtId="166" fontId="9" fillId="2" borderId="0" xfId="1" applyNumberFormat="1" applyFont="1" applyFill="1" applyBorder="1" applyAlignment="1">
      <alignment horizontal="centerContinuous" vertical="center"/>
    </xf>
    <xf numFmtId="0" fontId="10" fillId="2" borderId="0" xfId="0" applyFont="1" applyFill="1"/>
    <xf numFmtId="0" fontId="10" fillId="2" borderId="0" xfId="0" applyFont="1" applyFill="1" applyBorder="1"/>
    <xf numFmtId="0" fontId="2" fillId="2" borderId="0" xfId="0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7" fontId="10" fillId="2" borderId="0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Continuous" vertical="center"/>
    </xf>
    <xf numFmtId="0" fontId="12" fillId="2" borderId="0" xfId="0" applyFont="1" applyFill="1" applyBorder="1" applyAlignment="1">
      <alignment horizontal="centerContinuous" vertical="center"/>
    </xf>
    <xf numFmtId="165" fontId="9" fillId="2" borderId="0" xfId="0" applyNumberFormat="1" applyFont="1" applyFill="1" applyBorder="1" applyAlignment="1">
      <alignment horizontal="centerContinuous" vertical="center"/>
    </xf>
    <xf numFmtId="166" fontId="10" fillId="3" borderId="0" xfId="1" applyNumberFormat="1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0" fillId="2" borderId="0" xfId="3" applyFont="1" applyFill="1" applyBorder="1" applyAlignment="1">
      <alignment vertical="center" wrapText="1"/>
    </xf>
    <xf numFmtId="166" fontId="10" fillId="3" borderId="0" xfId="1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vertical="center" wrapText="1" shrinkToFit="1"/>
    </xf>
    <xf numFmtId="164" fontId="15" fillId="2" borderId="0" xfId="1" applyNumberFormat="1" applyFont="1" applyFill="1" applyBorder="1" applyAlignment="1">
      <alignment horizontal="right" vertical="center" wrapText="1" shrinkToFit="1"/>
    </xf>
    <xf numFmtId="0" fontId="10" fillId="2" borderId="0" xfId="3" applyFont="1" applyFill="1" applyBorder="1" applyAlignment="1">
      <alignment vertical="center" wrapText="1" shrinkToFit="1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5" fontId="15" fillId="2" borderId="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 wrapText="1" shrinkToFit="1"/>
    </xf>
    <xf numFmtId="0" fontId="10" fillId="0" borderId="5" xfId="0" applyFont="1" applyFill="1" applyBorder="1" applyAlignment="1">
      <alignment vertical="center"/>
    </xf>
    <xf numFmtId="165" fontId="10" fillId="3" borderId="0" xfId="1" applyNumberFormat="1" applyFont="1" applyFill="1" applyBorder="1"/>
    <xf numFmtId="0" fontId="10" fillId="2" borderId="0" xfId="3" applyFont="1" applyFill="1" applyBorder="1" applyAlignment="1">
      <alignment horizontal="left" wrapText="1"/>
    </xf>
    <xf numFmtId="166" fontId="15" fillId="3" borderId="0" xfId="1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0" fillId="3" borderId="0" xfId="3" applyFont="1" applyFill="1" applyAlignment="1">
      <alignment vertical="center"/>
    </xf>
    <xf numFmtId="0" fontId="30" fillId="3" borderId="0" xfId="0" applyFont="1" applyFill="1" applyBorder="1" applyAlignment="1">
      <alignment vertical="center"/>
    </xf>
    <xf numFmtId="0" fontId="9" fillId="3" borderId="0" xfId="6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22" fillId="2" borderId="0" xfId="3" applyFont="1" applyFill="1" applyBorder="1" applyAlignment="1">
      <alignment horizontal="left" vertical="center"/>
    </xf>
    <xf numFmtId="0" fontId="28" fillId="2" borderId="0" xfId="0" applyFont="1" applyFill="1" applyAlignment="1">
      <alignment vertical="center"/>
    </xf>
    <xf numFmtId="165" fontId="28" fillId="2" borderId="0" xfId="0" applyNumberFormat="1" applyFont="1" applyFill="1" applyAlignment="1">
      <alignment vertical="center"/>
    </xf>
    <xf numFmtId="0" fontId="22" fillId="2" borderId="0" xfId="3" applyFont="1" applyFill="1" applyBorder="1" applyAlignment="1">
      <alignment horizontal="right" vertical="center"/>
    </xf>
    <xf numFmtId="0" fontId="20" fillId="6" borderId="0" xfId="0" applyFont="1" applyFill="1" applyBorder="1" applyAlignment="1">
      <alignment vertical="center" wrapText="1" shrinkToFit="1"/>
    </xf>
    <xf numFmtId="0" fontId="30" fillId="3" borderId="5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 wrapText="1" shrinkToFit="1"/>
    </xf>
    <xf numFmtId="0" fontId="22" fillId="2" borderId="0" xfId="0" applyFont="1" applyFill="1" applyBorder="1" applyAlignment="1">
      <alignment horizontal="right" vertical="center" wrapText="1"/>
    </xf>
    <xf numFmtId="165" fontId="9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horizontal="right" vertical="center"/>
    </xf>
    <xf numFmtId="167" fontId="15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 wrapText="1" shrinkToFit="1"/>
    </xf>
    <xf numFmtId="166" fontId="10" fillId="3" borderId="5" xfId="1" applyNumberFormat="1" applyFont="1" applyFill="1" applyBorder="1" applyAlignment="1">
      <alignment horizontal="right" vertical="center" wrapText="1" shrinkToFit="1"/>
    </xf>
    <xf numFmtId="165" fontId="9" fillId="2" borderId="0" xfId="1" applyNumberFormat="1" applyFont="1" applyFill="1" applyBorder="1" applyAlignment="1">
      <alignment horizontal="right" vertical="center" wrapText="1" shrinkToFit="1"/>
    </xf>
    <xf numFmtId="167" fontId="15" fillId="2" borderId="0" xfId="2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right" vertical="center" wrapText="1" shrinkToFit="1"/>
    </xf>
    <xf numFmtId="0" fontId="18" fillId="3" borderId="0" xfId="0" applyFont="1" applyFill="1" applyAlignment="1">
      <alignment horizontal="right" vertical="center" wrapText="1" shrinkToFit="1"/>
    </xf>
    <xf numFmtId="169" fontId="18" fillId="3" borderId="0" xfId="0" applyNumberFormat="1" applyFont="1" applyFill="1" applyAlignment="1">
      <alignment horizontal="right" vertical="center" wrapText="1" shrinkToFit="1"/>
    </xf>
    <xf numFmtId="37" fontId="12" fillId="7" borderId="0" xfId="0" applyNumberFormat="1" applyFont="1" applyFill="1" applyAlignment="1">
      <alignment horizontal="right" vertical="center" wrapText="1" shrinkToFit="1"/>
    </xf>
    <xf numFmtId="0" fontId="18" fillId="7" borderId="0" xfId="0" applyFont="1" applyFill="1" applyAlignment="1">
      <alignment horizontal="right" vertical="center" wrapText="1" shrinkToFit="1"/>
    </xf>
    <xf numFmtId="172" fontId="10" fillId="7" borderId="0" xfId="5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horizontal="right" vertical="center" wrapText="1" shrinkToFit="1"/>
    </xf>
    <xf numFmtId="172" fontId="10" fillId="3" borderId="0" xfId="5" applyNumberFormat="1" applyFont="1" applyFill="1" applyBorder="1" applyAlignment="1">
      <alignment horizontal="right" vertical="center" wrapText="1" shrinkToFit="1"/>
    </xf>
    <xf numFmtId="0" fontId="10" fillId="3" borderId="0" xfId="3" applyFont="1" applyFill="1" applyBorder="1" applyAlignment="1">
      <alignment horizontal="right" vertical="center" wrapText="1" shrinkToFit="1"/>
    </xf>
    <xf numFmtId="0" fontId="10" fillId="0" borderId="0" xfId="3" applyFont="1" applyFill="1" applyBorder="1" applyAlignment="1">
      <alignment horizontal="right" vertical="center" wrapText="1" shrinkToFit="1"/>
    </xf>
    <xf numFmtId="0" fontId="10" fillId="3" borderId="0" xfId="3" applyFont="1" applyFill="1" applyAlignment="1">
      <alignment horizontal="right" vertical="center" wrapText="1" shrinkToFit="1"/>
    </xf>
    <xf numFmtId="0" fontId="10" fillId="3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 shrinkToFit="1"/>
    </xf>
    <xf numFmtId="0" fontId="22" fillId="2" borderId="0" xfId="3" applyFont="1" applyFill="1" applyBorder="1" applyAlignment="1">
      <alignment horizontal="left" vertical="center" wrapText="1" shrinkToFit="1"/>
    </xf>
    <xf numFmtId="0" fontId="15" fillId="7" borderId="3" xfId="0" applyFont="1" applyFill="1" applyBorder="1" applyAlignment="1">
      <alignment vertical="center" wrapText="1" shrinkToFit="1"/>
    </xf>
    <xf numFmtId="0" fontId="15" fillId="2" borderId="4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horizontal="left" vertical="center" wrapText="1" shrinkToFit="1"/>
    </xf>
    <xf numFmtId="0" fontId="15" fillId="3" borderId="4" xfId="0" applyFont="1" applyFill="1" applyBorder="1" applyAlignment="1">
      <alignment horizontal="left" vertical="center" wrapText="1" shrinkToFit="1"/>
    </xf>
    <xf numFmtId="0" fontId="10" fillId="7" borderId="0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vertical="center" wrapText="1" shrinkToFit="1"/>
    </xf>
    <xf numFmtId="0" fontId="10" fillId="0" borderId="5" xfId="0" applyFont="1" applyFill="1" applyBorder="1" applyAlignment="1">
      <alignment vertical="center" wrapText="1" shrinkToFit="1"/>
    </xf>
    <xf numFmtId="0" fontId="12" fillId="2" borderId="0" xfId="4" applyFont="1" applyFill="1" applyAlignment="1">
      <alignment vertical="center" wrapText="1" shrinkToFit="1"/>
    </xf>
    <xf numFmtId="0" fontId="10" fillId="3" borderId="0" xfId="0" applyFont="1" applyFill="1" applyBorder="1" applyAlignment="1">
      <alignment vertical="center" wrapText="1" shrinkToFit="1"/>
    </xf>
    <xf numFmtId="0" fontId="15" fillId="3" borderId="0" xfId="0" quotePrefix="1" applyFont="1" applyFill="1" applyBorder="1" applyAlignment="1">
      <alignment horizontal="left" vertical="center" wrapText="1" shrinkToFit="1"/>
    </xf>
    <xf numFmtId="0" fontId="9" fillId="3" borderId="0" xfId="6" applyFont="1" applyFill="1" applyBorder="1" applyAlignment="1">
      <alignment vertical="center" wrapText="1" shrinkToFit="1"/>
    </xf>
    <xf numFmtId="0" fontId="16" fillId="2" borderId="0" xfId="0" applyFont="1" applyFill="1" applyBorder="1" applyAlignment="1">
      <alignment horizontal="left" vertical="center" wrapText="1" shrinkToFit="1"/>
    </xf>
    <xf numFmtId="0" fontId="12" fillId="7" borderId="0" xfId="0" applyFont="1" applyFill="1" applyAlignment="1">
      <alignment horizontal="right" vertical="center" wrapText="1" shrinkToFit="1"/>
    </xf>
    <xf numFmtId="172" fontId="12" fillId="7" borderId="0" xfId="5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left" vertical="center" wrapText="1" indent="1" shrinkToFit="1"/>
    </xf>
    <xf numFmtId="0" fontId="10" fillId="3" borderId="0" xfId="0" applyFont="1" applyFill="1" applyBorder="1" applyAlignment="1">
      <alignment horizontal="left" vertical="center" wrapText="1" indent="1" shrinkToFit="1"/>
    </xf>
    <xf numFmtId="0" fontId="10" fillId="7" borderId="5" xfId="0" applyFont="1" applyFill="1" applyBorder="1" applyAlignment="1">
      <alignment horizontal="left" vertical="center" wrapText="1" indent="1" shrinkToFit="1"/>
    </xf>
    <xf numFmtId="0" fontId="9" fillId="7" borderId="0" xfId="0" applyFont="1" applyFill="1" applyBorder="1" applyAlignment="1">
      <alignment vertical="center" wrapText="1" shrinkToFit="1"/>
    </xf>
    <xf numFmtId="166" fontId="18" fillId="3" borderId="5" xfId="1" applyNumberFormat="1" applyFont="1" applyFill="1" applyBorder="1" applyAlignment="1">
      <alignment horizontal="right" vertical="center" wrapText="1" shrinkToFit="1"/>
    </xf>
    <xf numFmtId="165" fontId="18" fillId="3" borderId="0" xfId="1" applyNumberFormat="1" applyFont="1" applyFill="1" applyBorder="1" applyAlignment="1">
      <alignment horizontal="right" vertical="center" wrapText="1" shrinkToFit="1"/>
    </xf>
    <xf numFmtId="165" fontId="10" fillId="2" borderId="0" xfId="1" applyNumberFormat="1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centerContinuous" vertical="center"/>
    </xf>
    <xf numFmtId="0" fontId="14" fillId="2" borderId="0" xfId="4" applyFont="1" applyFill="1" applyBorder="1" applyAlignment="1">
      <alignment vertical="center"/>
    </xf>
    <xf numFmtId="0" fontId="30" fillId="2" borderId="0" xfId="4" applyFont="1" applyFill="1" applyBorder="1" applyAlignment="1">
      <alignment horizontal="centerContinuous" vertical="center" shrinkToFit="1"/>
    </xf>
    <xf numFmtId="0" fontId="30" fillId="2" borderId="0" xfId="4" applyFont="1" applyFill="1" applyBorder="1" applyAlignment="1">
      <alignment vertical="center" shrinkToFit="1"/>
    </xf>
    <xf numFmtId="0" fontId="12" fillId="2" borderId="0" xfId="3" applyFont="1" applyFill="1" applyBorder="1" applyAlignment="1">
      <alignment horizontal="centerContinuous" vertical="center" wrapText="1"/>
    </xf>
    <xf numFmtId="0" fontId="14" fillId="2" borderId="0" xfId="4" applyFont="1" applyFill="1" applyBorder="1" applyAlignment="1">
      <alignment vertical="center" wrapText="1"/>
    </xf>
    <xf numFmtId="0" fontId="31" fillId="2" borderId="0" xfId="4" applyFont="1" applyFill="1" applyBorder="1" applyAlignment="1">
      <alignment horizontal="centerContinuous" vertical="center" wrapText="1" shrinkToFit="1"/>
    </xf>
    <xf numFmtId="165" fontId="12" fillId="2" borderId="0" xfId="1" applyNumberFormat="1" applyFont="1" applyFill="1" applyBorder="1" applyAlignment="1">
      <alignment horizontal="right" vertical="center" wrapText="1" shrinkToFit="1"/>
    </xf>
    <xf numFmtId="165" fontId="12" fillId="7" borderId="0" xfId="1" applyNumberFormat="1" applyFont="1" applyFill="1" applyBorder="1" applyAlignment="1">
      <alignment horizontal="right" vertical="center" wrapText="1" shrinkToFit="1"/>
    </xf>
    <xf numFmtId="165" fontId="12" fillId="7" borderId="3" xfId="1" applyNumberFormat="1" applyFont="1" applyFill="1" applyBorder="1" applyAlignment="1">
      <alignment horizontal="right" vertical="center" wrapText="1" shrinkToFit="1"/>
    </xf>
    <xf numFmtId="165" fontId="12" fillId="2" borderId="4" xfId="1" applyNumberFormat="1" applyFont="1" applyFill="1" applyBorder="1" applyAlignment="1">
      <alignment horizontal="right" vertical="center" wrapText="1" shrinkToFit="1"/>
    </xf>
    <xf numFmtId="165" fontId="12" fillId="3" borderId="5" xfId="1" applyNumberFormat="1" applyFont="1" applyFill="1" applyBorder="1" applyAlignment="1">
      <alignment horizontal="right" vertical="center" wrapText="1" shrinkToFit="1"/>
    </xf>
    <xf numFmtId="165" fontId="12" fillId="3" borderId="4" xfId="1" applyNumberFormat="1" applyFont="1" applyFill="1" applyBorder="1" applyAlignment="1">
      <alignment horizontal="right" vertical="center" wrapText="1" shrinkToFit="1"/>
    </xf>
    <xf numFmtId="165" fontId="12" fillId="3" borderId="0" xfId="1" applyNumberFormat="1" applyFont="1" applyFill="1" applyBorder="1" applyAlignment="1">
      <alignment horizontal="right" vertical="center" wrapText="1" shrinkToFit="1"/>
    </xf>
    <xf numFmtId="166" fontId="12" fillId="3" borderId="0" xfId="1" applyNumberFormat="1" applyFont="1" applyFill="1" applyBorder="1" applyAlignment="1">
      <alignment horizontal="right" vertical="center" wrapText="1" shrinkToFit="1"/>
    </xf>
    <xf numFmtId="166" fontId="12" fillId="7" borderId="5" xfId="1" applyNumberFormat="1" applyFont="1" applyFill="1" applyBorder="1" applyAlignment="1">
      <alignment horizontal="right" vertical="center" wrapText="1" shrinkToFit="1"/>
    </xf>
    <xf numFmtId="165" fontId="12" fillId="0" borderId="3" xfId="1" applyNumberFormat="1" applyFont="1" applyFill="1" applyBorder="1" applyAlignment="1">
      <alignment horizontal="right" vertical="center" wrapText="1" shrinkToFit="1"/>
    </xf>
    <xf numFmtId="0" fontId="12" fillId="3" borderId="0" xfId="0" applyFont="1" applyFill="1" applyBorder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10" fontId="9" fillId="3" borderId="0" xfId="2" applyNumberFormat="1" applyFont="1" applyFill="1" applyBorder="1" applyAlignment="1">
      <alignment horizontal="right" vertical="center" wrapText="1" shrinkToFit="1"/>
    </xf>
    <xf numFmtId="164" fontId="15" fillId="3" borderId="0" xfId="1" applyNumberFormat="1" applyFont="1" applyFill="1" applyBorder="1" applyAlignment="1">
      <alignment horizontal="right" vertical="center" wrapText="1" shrinkToFit="1"/>
    </xf>
    <xf numFmtId="0" fontId="15" fillId="2" borderId="3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wrapText="1"/>
    </xf>
    <xf numFmtId="37" fontId="20" fillId="3" borderId="0" xfId="0" applyNumberFormat="1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0" fontId="18" fillId="3" borderId="0" xfId="0" applyFont="1" applyFill="1" applyBorder="1" applyAlignment="1">
      <alignment horizontal="right" vertical="center" wrapText="1" shrinkToFit="1"/>
    </xf>
    <xf numFmtId="172" fontId="20" fillId="3" borderId="0" xfId="5" applyNumberFormat="1" applyFont="1" applyFill="1" applyBorder="1" applyAlignment="1">
      <alignment horizontal="right" vertical="center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0" fillId="6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166" fontId="10" fillId="2" borderId="6" xfId="1" applyNumberFormat="1" applyFont="1" applyFill="1" applyBorder="1" applyAlignment="1">
      <alignment horizontal="right" vertical="center" wrapText="1" shrinkToFit="1"/>
    </xf>
    <xf numFmtId="166" fontId="10" fillId="2" borderId="1" xfId="1" applyNumberFormat="1" applyFont="1" applyFill="1" applyBorder="1" applyAlignment="1">
      <alignment horizontal="right" vertical="center" wrapText="1" shrinkToFit="1"/>
    </xf>
    <xf numFmtId="165" fontId="10" fillId="2" borderId="0" xfId="0" applyNumberFormat="1" applyFont="1" applyFill="1" applyAlignment="1">
      <alignment vertical="center"/>
    </xf>
    <xf numFmtId="165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vertical="center"/>
    </xf>
    <xf numFmtId="167" fontId="35" fillId="2" borderId="0" xfId="2" applyNumberFormat="1" applyFont="1" applyFill="1" applyAlignment="1">
      <alignment vertical="center"/>
    </xf>
    <xf numFmtId="0" fontId="24" fillId="2" borderId="0" xfId="0" applyFont="1" applyFill="1" applyAlignment="1">
      <alignment vertical="center" wrapText="1" shrinkToFit="1"/>
    </xf>
    <xf numFmtId="0" fontId="20" fillId="8" borderId="0" xfId="0" applyFont="1" applyFill="1" applyBorder="1" applyAlignment="1">
      <alignment vertical="center" wrapText="1"/>
    </xf>
    <xf numFmtId="0" fontId="36" fillId="2" borderId="0" xfId="0" applyFont="1" applyFill="1" applyBorder="1" applyAlignment="1">
      <alignment horizontal="right" vertical="center" wrapText="1" shrinkToFit="1"/>
    </xf>
    <xf numFmtId="0" fontId="36" fillId="0" borderId="0" xfId="0" applyFont="1" applyFill="1" applyBorder="1" applyAlignment="1">
      <alignment horizontal="right" vertical="center" wrapText="1" shrinkToFit="1"/>
    </xf>
    <xf numFmtId="0" fontId="35" fillId="0" borderId="0" xfId="0" applyFont="1"/>
    <xf numFmtId="0" fontId="1" fillId="0" borderId="0" xfId="0" applyFont="1" applyBorder="1"/>
    <xf numFmtId="0" fontId="41" fillId="2" borderId="0" xfId="0" applyFont="1" applyFill="1" applyBorder="1" applyAlignment="1">
      <alignment horizontal="center" vertical="center" wrapText="1" shrinkToFit="1"/>
    </xf>
    <xf numFmtId="167" fontId="42" fillId="7" borderId="4" xfId="2" applyNumberFormat="1" applyFont="1" applyFill="1" applyBorder="1" applyAlignment="1">
      <alignment horizontal="center" vertical="center" wrapText="1"/>
    </xf>
    <xf numFmtId="0" fontId="39" fillId="0" borderId="0" xfId="0" applyFont="1" applyBorder="1"/>
    <xf numFmtId="167" fontId="39" fillId="0" borderId="0" xfId="2" applyNumberFormat="1" applyFont="1" applyBorder="1" applyAlignment="1">
      <alignment horizontal="center"/>
    </xf>
    <xf numFmtId="167" fontId="42" fillId="0" borderId="0" xfId="2" applyNumberFormat="1" applyFont="1" applyFill="1" applyBorder="1" applyAlignment="1">
      <alignment horizontal="center" vertical="center" wrapText="1"/>
    </xf>
    <xf numFmtId="167" fontId="39" fillId="0" borderId="0" xfId="2" applyNumberFormat="1" applyFont="1" applyFill="1" applyBorder="1" applyAlignment="1">
      <alignment horizontal="center"/>
    </xf>
    <xf numFmtId="0" fontId="39" fillId="0" borderId="7" xfId="0" applyFont="1" applyBorder="1"/>
    <xf numFmtId="167" fontId="39" fillId="0" borderId="7" xfId="2" applyNumberFormat="1" applyFont="1" applyBorder="1" applyAlignment="1">
      <alignment horizontal="center"/>
    </xf>
    <xf numFmtId="0" fontId="35" fillId="0" borderId="0" xfId="0" applyFont="1" applyBorder="1"/>
    <xf numFmtId="0" fontId="39" fillId="0" borderId="0" xfId="0" applyFont="1" applyFill="1" applyBorder="1"/>
    <xf numFmtId="0" fontId="43" fillId="2" borderId="0" xfId="4" applyFont="1" applyFill="1" applyBorder="1" applyAlignment="1">
      <alignment vertical="center" shrinkToFit="1"/>
    </xf>
    <xf numFmtId="0" fontId="21" fillId="8" borderId="0" xfId="4" applyFont="1" applyFill="1" applyBorder="1" applyAlignment="1">
      <alignment horizontal="centerContinuous" vertical="center" shrinkToFit="1"/>
    </xf>
    <xf numFmtId="0" fontId="44" fillId="2" borderId="0" xfId="4" applyFont="1" applyFill="1"/>
    <xf numFmtId="0" fontId="45" fillId="3" borderId="2" xfId="4" applyFont="1" applyFill="1" applyBorder="1" applyAlignment="1">
      <alignment horizontal="center" vertical="center" wrapText="1" shrinkToFit="1"/>
    </xf>
    <xf numFmtId="0" fontId="46" fillId="3" borderId="2" xfId="4" applyFont="1" applyFill="1" applyBorder="1" applyAlignment="1">
      <alignment horizontal="center" vertical="center" wrapText="1" shrinkToFit="1"/>
    </xf>
    <xf numFmtId="0" fontId="47" fillId="2" borderId="0" xfId="4" applyFont="1" applyFill="1" applyBorder="1" applyAlignment="1">
      <alignment horizontal="center" vertical="center" wrapText="1" shrinkToFit="1"/>
    </xf>
    <xf numFmtId="0" fontId="35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horizontal="left" vertical="center" wrapText="1" shrinkToFit="1"/>
    </xf>
    <xf numFmtId="3" fontId="48" fillId="0" borderId="0" xfId="0" applyNumberFormat="1" applyFont="1" applyFill="1" applyBorder="1" applyAlignment="1">
      <alignment horizontal="center"/>
    </xf>
    <xf numFmtId="0" fontId="42" fillId="0" borderId="7" xfId="4" applyFont="1" applyFill="1" applyBorder="1" applyAlignment="1">
      <alignment vertical="center" wrapText="1" shrinkToFit="1"/>
    </xf>
    <xf numFmtId="165" fontId="35" fillId="0" borderId="7" xfId="1" applyNumberFormat="1" applyFont="1" applyFill="1" applyBorder="1" applyAlignment="1">
      <alignment horizontal="center" vertical="center" wrapText="1" shrinkToFit="1"/>
    </xf>
    <xf numFmtId="0" fontId="51" fillId="2" borderId="0" xfId="4" applyFont="1" applyFill="1" applyAlignment="1">
      <alignment vertical="center"/>
    </xf>
    <xf numFmtId="0" fontId="51" fillId="2" borderId="0" xfId="4" applyFont="1" applyFill="1" applyBorder="1" applyAlignment="1">
      <alignment vertical="center"/>
    </xf>
    <xf numFmtId="0" fontId="56" fillId="2" borderId="0" xfId="4" applyFont="1" applyFill="1" applyBorder="1" applyAlignment="1">
      <alignment horizontal="centerContinuous" vertical="center"/>
    </xf>
    <xf numFmtId="0" fontId="55" fillId="2" borderId="0" xfId="4" applyFont="1" applyFill="1" applyBorder="1" applyAlignment="1">
      <alignment vertical="center"/>
    </xf>
    <xf numFmtId="0" fontId="53" fillId="2" borderId="0" xfId="4" applyFont="1" applyFill="1" applyAlignment="1">
      <alignment vertical="center"/>
    </xf>
    <xf numFmtId="0" fontId="56" fillId="2" borderId="0" xfId="4" applyFont="1" applyFill="1" applyBorder="1" applyAlignment="1">
      <alignment horizontal="left" vertical="center"/>
    </xf>
    <xf numFmtId="0" fontId="55" fillId="2" borderId="0" xfId="4" applyFont="1" applyFill="1" applyBorder="1" applyAlignment="1">
      <alignment horizontal="centerContinuous" vertical="center"/>
    </xf>
    <xf numFmtId="0" fontId="56" fillId="2" borderId="0" xfId="4" applyFont="1" applyFill="1" applyBorder="1" applyAlignment="1">
      <alignment horizontal="center" vertical="center"/>
    </xf>
    <xf numFmtId="0" fontId="53" fillId="2" borderId="0" xfId="4" applyFont="1" applyFill="1" applyAlignment="1">
      <alignment horizontal="centerContinuous" vertical="center"/>
    </xf>
    <xf numFmtId="0" fontId="55" fillId="2" borderId="0" xfId="3" applyFont="1" applyFill="1" applyBorder="1" applyAlignment="1">
      <alignment horizontal="centerContinuous" vertical="center" wrapText="1"/>
    </xf>
    <xf numFmtId="0" fontId="55" fillId="2" borderId="0" xfId="3" applyFont="1" applyFill="1" applyBorder="1" applyAlignment="1">
      <alignment horizontal="centerContinuous" vertical="center"/>
    </xf>
    <xf numFmtId="0" fontId="58" fillId="2" borderId="0" xfId="4" applyFont="1" applyFill="1" applyBorder="1" applyAlignment="1">
      <alignment horizontal="centerContinuous" vertical="center" shrinkToFit="1"/>
    </xf>
    <xf numFmtId="0" fontId="58" fillId="2" borderId="0" xfId="4" applyFont="1" applyFill="1" applyBorder="1" applyAlignment="1">
      <alignment horizontal="centerContinuous" vertical="center"/>
    </xf>
    <xf numFmtId="0" fontId="50" fillId="0" borderId="0" xfId="4" applyFont="1" applyFill="1" applyBorder="1" applyAlignment="1">
      <alignment horizontal="center" vertical="center" shrinkToFit="1"/>
    </xf>
    <xf numFmtId="0" fontId="58" fillId="2" borderId="0" xfId="4" applyFont="1" applyFill="1" applyBorder="1" applyAlignment="1">
      <alignment vertical="center" shrinkToFit="1"/>
    </xf>
    <xf numFmtId="0" fontId="50" fillId="0" borderId="0" xfId="4" applyFont="1" applyFill="1" applyBorder="1" applyAlignment="1">
      <alignment horizontal="centerContinuous" vertical="center" shrinkToFit="1"/>
    </xf>
    <xf numFmtId="0" fontId="58" fillId="2" borderId="0" xfId="4" applyFont="1" applyFill="1" applyBorder="1" applyAlignment="1">
      <alignment vertical="center"/>
    </xf>
    <xf numFmtId="0" fontId="58" fillId="2" borderId="0" xfId="4" applyFont="1" applyFill="1" applyBorder="1" applyAlignment="1">
      <alignment vertical="center" wrapText="1"/>
    </xf>
    <xf numFmtId="0" fontId="52" fillId="0" borderId="0" xfId="4" applyFont="1" applyFill="1" applyBorder="1" applyAlignment="1">
      <alignment horizontal="center" vertical="center" wrapText="1" shrinkToFit="1"/>
    </xf>
    <xf numFmtId="0" fontId="59" fillId="2" borderId="0" xfId="4" applyFont="1" applyFill="1" applyBorder="1" applyAlignment="1">
      <alignment horizontal="center" vertical="center" wrapText="1" shrinkToFit="1"/>
    </xf>
    <xf numFmtId="171" fontId="52" fillId="0" borderId="0" xfId="4" applyNumberFormat="1" applyFont="1" applyFill="1" applyBorder="1" applyAlignment="1">
      <alignment horizontal="centerContinuous" vertical="center" wrapText="1" shrinkToFit="1"/>
    </xf>
    <xf numFmtId="0" fontId="52" fillId="0" borderId="0" xfId="4" applyFont="1" applyFill="1" applyBorder="1" applyAlignment="1">
      <alignment horizontal="centerContinuous" vertical="center" wrapText="1" shrinkToFit="1"/>
    </xf>
    <xf numFmtId="164" fontId="53" fillId="3" borderId="0" xfId="1" applyNumberFormat="1" applyFont="1" applyFill="1" applyBorder="1" applyAlignment="1">
      <alignment horizontal="left" vertical="center" wrapText="1" shrinkToFit="1"/>
    </xf>
    <xf numFmtId="0" fontId="53" fillId="0" borderId="0" xfId="4" applyFont="1" applyFill="1" applyBorder="1" applyAlignment="1">
      <alignment horizontal="left" vertical="center" wrapText="1" shrinkToFit="1"/>
    </xf>
    <xf numFmtId="10" fontId="53" fillId="3" borderId="0" xfId="2" applyNumberFormat="1" applyFont="1" applyFill="1" applyBorder="1" applyAlignment="1">
      <alignment horizontal="center" vertical="center" wrapText="1" shrinkToFit="1"/>
    </xf>
    <xf numFmtId="10" fontId="53" fillId="0" borderId="0" xfId="2" applyNumberFormat="1" applyFont="1" applyFill="1" applyBorder="1" applyAlignment="1">
      <alignment horizontal="center" vertical="center" wrapText="1" shrinkToFit="1"/>
    </xf>
    <xf numFmtId="10" fontId="53" fillId="0" borderId="0" xfId="2" applyNumberFormat="1" applyFont="1" applyFill="1" applyBorder="1" applyAlignment="1">
      <alignment horizontal="right" vertical="center" wrapText="1" shrinkToFit="1"/>
    </xf>
    <xf numFmtId="164" fontId="53" fillId="0" borderId="0" xfId="1" applyNumberFormat="1" applyFont="1" applyFill="1" applyBorder="1" applyAlignment="1">
      <alignment horizontal="right" vertical="center" wrapText="1" shrinkToFit="1"/>
    </xf>
    <xf numFmtId="168" fontId="53" fillId="0" borderId="0" xfId="1" applyNumberFormat="1" applyFont="1" applyFill="1" applyBorder="1" applyAlignment="1">
      <alignment horizontal="right" vertical="center" wrapText="1" shrinkToFit="1"/>
    </xf>
    <xf numFmtId="10" fontId="58" fillId="2" borderId="0" xfId="4" applyNumberFormat="1" applyFont="1" applyFill="1" applyBorder="1" applyAlignment="1">
      <alignment vertical="center"/>
    </xf>
    <xf numFmtId="164" fontId="58" fillId="2" borderId="0" xfId="4" applyNumberFormat="1" applyFont="1" applyFill="1" applyBorder="1" applyAlignment="1">
      <alignment vertical="center"/>
    </xf>
    <xf numFmtId="168" fontId="58" fillId="2" borderId="0" xfId="4" applyNumberFormat="1" applyFont="1" applyFill="1" applyBorder="1" applyAlignment="1">
      <alignment vertical="center"/>
    </xf>
    <xf numFmtId="0" fontId="53" fillId="0" borderId="0" xfId="4" applyFont="1" applyFill="1" applyBorder="1" applyAlignment="1">
      <alignment vertical="center" wrapText="1" shrinkToFit="1"/>
    </xf>
    <xf numFmtId="164" fontId="53" fillId="3" borderId="7" xfId="1" applyNumberFormat="1" applyFont="1" applyFill="1" applyBorder="1" applyAlignment="1">
      <alignment horizontal="left" vertical="center" wrapText="1" shrinkToFit="1"/>
    </xf>
    <xf numFmtId="0" fontId="54" fillId="0" borderId="7" xfId="4" applyFont="1" applyFill="1" applyBorder="1" applyAlignment="1">
      <alignment vertical="center" wrapText="1" shrinkToFit="1"/>
    </xf>
    <xf numFmtId="10" fontId="53" fillId="3" borderId="7" xfId="2" applyNumberFormat="1" applyFont="1" applyFill="1" applyBorder="1" applyAlignment="1">
      <alignment horizontal="center" vertical="center" wrapText="1" shrinkToFit="1"/>
    </xf>
    <xf numFmtId="0" fontId="60" fillId="0" borderId="0" xfId="0" applyFont="1"/>
    <xf numFmtId="0" fontId="57" fillId="0" borderId="0" xfId="0" applyFont="1"/>
    <xf numFmtId="0" fontId="62" fillId="3" borderId="0" xfId="4" applyFont="1" applyFill="1" applyBorder="1" applyAlignment="1">
      <alignment horizontal="center" vertical="center" wrapText="1" shrinkToFit="1"/>
    </xf>
    <xf numFmtId="0" fontId="62" fillId="3" borderId="0" xfId="4" applyFont="1" applyFill="1" applyBorder="1" applyAlignment="1">
      <alignment horizontal="right" vertical="center" wrapText="1" shrinkToFit="1"/>
    </xf>
    <xf numFmtId="164" fontId="53" fillId="3" borderId="0" xfId="1" applyFont="1" applyFill="1" applyBorder="1" applyAlignment="1">
      <alignment horizontal="center" vertical="center" wrapText="1" shrinkToFit="1"/>
    </xf>
    <xf numFmtId="0" fontId="53" fillId="2" borderId="0" xfId="4" applyFont="1" applyFill="1" applyBorder="1" applyAlignment="1">
      <alignment vertical="center"/>
    </xf>
    <xf numFmtId="0" fontId="63" fillId="2" borderId="0" xfId="4" applyFont="1" applyFill="1" applyBorder="1" applyAlignment="1">
      <alignment vertical="center"/>
    </xf>
    <xf numFmtId="0" fontId="63" fillId="2" borderId="7" xfId="4" applyFont="1" applyFill="1" applyBorder="1" applyAlignment="1">
      <alignment vertical="center"/>
    </xf>
    <xf numFmtId="164" fontId="53" fillId="3" borderId="7" xfId="1" applyFont="1" applyFill="1" applyBorder="1" applyAlignment="1">
      <alignment horizontal="center" vertical="center" wrapText="1" shrinkToFit="1"/>
    </xf>
    <xf numFmtId="0" fontId="63" fillId="2" borderId="0" xfId="4" applyFont="1" applyFill="1" applyBorder="1" applyAlignment="1">
      <alignment vertical="center" wrapText="1"/>
    </xf>
    <xf numFmtId="166" fontId="53" fillId="2" borderId="0" xfId="1" applyNumberFormat="1" applyFont="1" applyFill="1" applyBorder="1" applyAlignment="1">
      <alignment horizontal="right" vertical="center"/>
    </xf>
    <xf numFmtId="169" fontId="58" fillId="2" borderId="0" xfId="4" applyNumberFormat="1" applyFont="1" applyFill="1" applyBorder="1" applyAlignment="1">
      <alignment vertical="center" shrinkToFit="1"/>
    </xf>
    <xf numFmtId="0" fontId="54" fillId="2" borderId="0" xfId="4" applyFont="1" applyFill="1" applyBorder="1" applyAlignment="1">
      <alignment vertical="center"/>
    </xf>
    <xf numFmtId="0" fontId="65" fillId="2" borderId="0" xfId="4" applyFont="1" applyFill="1" applyBorder="1" applyAlignment="1">
      <alignment horizontal="left" vertical="center"/>
    </xf>
    <xf numFmtId="0" fontId="66" fillId="2" borderId="0" xfId="4" applyFont="1" applyFill="1" applyAlignment="1">
      <alignment vertical="center"/>
    </xf>
    <xf numFmtId="0" fontId="66" fillId="2" borderId="0" xfId="4" applyFont="1" applyFill="1" applyAlignment="1">
      <alignment horizontal="centerContinuous" vertical="center"/>
    </xf>
    <xf numFmtId="0" fontId="67" fillId="2" borderId="0" xfId="3" applyFont="1" applyFill="1" applyBorder="1" applyAlignment="1">
      <alignment horizontal="centerContinuous" vertical="center" wrapText="1"/>
    </xf>
    <xf numFmtId="0" fontId="67" fillId="2" borderId="0" xfId="3" applyFont="1" applyFill="1" applyBorder="1" applyAlignment="1">
      <alignment horizontal="centerContinuous" vertical="center"/>
    </xf>
    <xf numFmtId="0" fontId="68" fillId="2" borderId="0" xfId="4" applyFont="1" applyFill="1" applyBorder="1" applyAlignment="1">
      <alignment horizontal="centerContinuous" vertical="center" shrinkToFit="1"/>
    </xf>
    <xf numFmtId="0" fontId="68" fillId="2" borderId="0" xfId="4" applyFont="1" applyFill="1" applyBorder="1" applyAlignment="1">
      <alignment horizontal="centerContinuous" vertical="center"/>
    </xf>
    <xf numFmtId="0" fontId="67" fillId="2" borderId="0" xfId="4" applyFont="1" applyFill="1" applyBorder="1" applyAlignment="1">
      <alignment horizontal="centerContinuous" vertical="center"/>
    </xf>
    <xf numFmtId="0" fontId="68" fillId="2" borderId="0" xfId="4" applyFont="1" applyFill="1" applyBorder="1" applyAlignment="1">
      <alignment vertical="center" wrapText="1"/>
    </xf>
    <xf numFmtId="0" fontId="68" fillId="2" borderId="0" xfId="4" applyFont="1" applyFill="1" applyBorder="1" applyAlignment="1">
      <alignment vertical="center" shrinkToFit="1"/>
    </xf>
    <xf numFmtId="0" fontId="70" fillId="0" borderId="0" xfId="4" applyFont="1" applyFill="1" applyBorder="1" applyAlignment="1">
      <alignment horizontal="centerContinuous" vertical="center" wrapText="1" shrinkToFit="1"/>
    </xf>
    <xf numFmtId="0" fontId="68" fillId="2" borderId="0" xfId="4" applyFont="1" applyFill="1" applyBorder="1" applyAlignment="1">
      <alignment vertical="center"/>
    </xf>
    <xf numFmtId="0" fontId="67" fillId="2" borderId="0" xfId="4" applyFont="1" applyFill="1" applyBorder="1" applyAlignment="1">
      <alignment horizontal="center" vertical="center"/>
    </xf>
    <xf numFmtId="164" fontId="66" fillId="3" borderId="0" xfId="1" applyNumberFormat="1" applyFont="1" applyFill="1" applyBorder="1" applyAlignment="1">
      <alignment horizontal="left" vertical="center" wrapText="1" shrinkToFit="1"/>
    </xf>
    <xf numFmtId="0" fontId="66" fillId="0" borderId="0" xfId="4" applyFont="1" applyFill="1" applyBorder="1" applyAlignment="1">
      <alignment horizontal="left" vertical="center" wrapText="1" shrinkToFit="1"/>
    </xf>
    <xf numFmtId="0" fontId="72" fillId="3" borderId="0" xfId="4" applyFont="1" applyFill="1" applyBorder="1" applyAlignment="1">
      <alignment horizontal="center" vertical="center" wrapText="1" shrinkToFit="1"/>
    </xf>
    <xf numFmtId="168" fontId="73" fillId="0" borderId="0" xfId="1" applyNumberFormat="1" applyFont="1" applyFill="1" applyBorder="1" applyAlignment="1">
      <alignment horizontal="right" vertical="center" wrapText="1" shrinkToFit="1"/>
    </xf>
    <xf numFmtId="164" fontId="68" fillId="2" borderId="0" xfId="4" applyNumberFormat="1" applyFont="1" applyFill="1" applyBorder="1" applyAlignment="1">
      <alignment vertical="center"/>
    </xf>
    <xf numFmtId="0" fontId="72" fillId="3" borderId="11" xfId="4" applyFont="1" applyFill="1" applyBorder="1" applyAlignment="1">
      <alignment horizontal="center" vertical="center" wrapText="1" shrinkToFit="1"/>
    </xf>
    <xf numFmtId="10" fontId="68" fillId="2" borderId="0" xfId="4" applyNumberFormat="1" applyFont="1" applyFill="1" applyBorder="1" applyAlignment="1">
      <alignment vertical="center"/>
    </xf>
    <xf numFmtId="164" fontId="66" fillId="0" borderId="0" xfId="1" applyNumberFormat="1" applyFont="1" applyFill="1" applyBorder="1" applyAlignment="1">
      <alignment horizontal="left" vertical="center" wrapText="1" indent="2" shrinkToFit="1"/>
    </xf>
    <xf numFmtId="166" fontId="66" fillId="0" borderId="0" xfId="1" applyNumberFormat="1" applyFont="1" applyFill="1" applyBorder="1" applyAlignment="1">
      <alignment horizontal="center" vertical="center" wrapText="1" shrinkToFit="1"/>
    </xf>
    <xf numFmtId="168" fontId="66" fillId="0" borderId="0" xfId="1" applyNumberFormat="1" applyFont="1" applyFill="1" applyBorder="1" applyAlignment="1">
      <alignment horizontal="center" vertical="center" wrapText="1" shrinkToFit="1"/>
    </xf>
    <xf numFmtId="164" fontId="68" fillId="2" borderId="0" xfId="4" applyNumberFormat="1" applyFont="1" applyFill="1" applyBorder="1" applyAlignment="1">
      <alignment horizontal="center" vertical="center"/>
    </xf>
    <xf numFmtId="167" fontId="66" fillId="0" borderId="0" xfId="2" applyNumberFormat="1" applyFont="1" applyFill="1" applyBorder="1" applyAlignment="1">
      <alignment horizontal="center" vertical="center" wrapText="1" shrinkToFit="1"/>
    </xf>
    <xf numFmtId="168" fontId="68" fillId="2" borderId="0" xfId="4" applyNumberFormat="1" applyFont="1" applyFill="1" applyBorder="1" applyAlignment="1">
      <alignment vertical="center"/>
    </xf>
    <xf numFmtId="164" fontId="66" fillId="7" borderId="0" xfId="1" applyNumberFormat="1" applyFont="1" applyFill="1" applyBorder="1" applyAlignment="1">
      <alignment horizontal="left" vertical="center" wrapText="1" shrinkToFit="1"/>
    </xf>
    <xf numFmtId="166" fontId="66" fillId="7" borderId="0" xfId="1" applyNumberFormat="1" applyFont="1" applyFill="1" applyBorder="1" applyAlignment="1">
      <alignment horizontal="center" vertical="center" wrapText="1" shrinkToFit="1"/>
    </xf>
    <xf numFmtId="167" fontId="66" fillId="7" borderId="0" xfId="2" applyNumberFormat="1" applyFont="1" applyFill="1" applyBorder="1" applyAlignment="1">
      <alignment horizontal="center" vertical="center" wrapText="1" shrinkToFit="1"/>
    </xf>
    <xf numFmtId="0" fontId="66" fillId="0" borderId="0" xfId="4" applyFont="1" applyFill="1" applyBorder="1" applyAlignment="1">
      <alignment vertical="center" wrapText="1" shrinkToFit="1"/>
    </xf>
    <xf numFmtId="164" fontId="67" fillId="3" borderId="7" xfId="1" applyNumberFormat="1" applyFont="1" applyFill="1" applyBorder="1" applyAlignment="1">
      <alignment horizontal="left" vertical="center" wrapText="1" shrinkToFit="1"/>
    </xf>
    <xf numFmtId="164" fontId="67" fillId="3" borderId="7" xfId="1" applyNumberFormat="1" applyFont="1" applyFill="1" applyBorder="1" applyAlignment="1">
      <alignment horizontal="center" vertical="center" wrapText="1" shrinkToFit="1"/>
    </xf>
    <xf numFmtId="167" fontId="67" fillId="3" borderId="7" xfId="2" applyNumberFormat="1" applyFont="1" applyFill="1" applyBorder="1" applyAlignment="1">
      <alignment horizontal="center" vertical="center" wrapText="1" shrinkToFit="1"/>
    </xf>
    <xf numFmtId="164" fontId="67" fillId="3" borderId="0" xfId="1" applyNumberFormat="1" applyFont="1" applyFill="1" applyBorder="1" applyAlignment="1">
      <alignment horizontal="left" vertical="center" wrapText="1" shrinkToFit="1"/>
    </xf>
    <xf numFmtId="164" fontId="67" fillId="3" borderId="0" xfId="1" applyNumberFormat="1" applyFont="1" applyFill="1" applyBorder="1" applyAlignment="1">
      <alignment horizontal="center" vertical="center" wrapText="1" shrinkToFit="1"/>
    </xf>
    <xf numFmtId="167" fontId="67" fillId="3" borderId="0" xfId="2" applyNumberFormat="1" applyFont="1" applyFill="1" applyBorder="1" applyAlignment="1">
      <alignment horizontal="center" vertical="center" wrapText="1" shrinkToFit="1"/>
    </xf>
    <xf numFmtId="164" fontId="68" fillId="0" borderId="0" xfId="4" applyNumberFormat="1" applyFont="1" applyFill="1" applyBorder="1" applyAlignment="1">
      <alignment vertical="center"/>
    </xf>
    <xf numFmtId="168" fontId="68" fillId="0" borderId="0" xfId="4" applyNumberFormat="1" applyFont="1" applyFill="1" applyBorder="1" applyAlignment="1">
      <alignment vertical="center"/>
    </xf>
    <xf numFmtId="0" fontId="66" fillId="0" borderId="0" xfId="4" applyFont="1" applyFill="1" applyAlignment="1">
      <alignment vertical="center"/>
    </xf>
    <xf numFmtId="0" fontId="69" fillId="8" borderId="7" xfId="4" applyFont="1" applyFill="1" applyBorder="1" applyAlignment="1">
      <alignment vertical="center" shrinkToFit="1"/>
    </xf>
    <xf numFmtId="0" fontId="69" fillId="0" borderId="0" xfId="4" applyFont="1" applyFill="1" applyBorder="1" applyAlignment="1">
      <alignment vertical="center" shrinkToFit="1"/>
    </xf>
    <xf numFmtId="164" fontId="44" fillId="0" borderId="0" xfId="1" applyNumberFormat="1" applyFont="1" applyFill="1" applyBorder="1" applyAlignment="1">
      <alignment vertical="center" wrapText="1" shrinkToFit="1"/>
    </xf>
    <xf numFmtId="0" fontId="70" fillId="3" borderId="2" xfId="4" applyFont="1" applyFill="1" applyBorder="1" applyAlignment="1">
      <alignment horizontal="center" vertical="center" wrapText="1" shrinkToFit="1"/>
    </xf>
    <xf numFmtId="0" fontId="67" fillId="3" borderId="2" xfId="4" applyFont="1" applyFill="1" applyBorder="1" applyAlignment="1">
      <alignment horizontal="center" vertical="center" wrapText="1" shrinkToFit="1"/>
    </xf>
    <xf numFmtId="0" fontId="66" fillId="2" borderId="0" xfId="4" applyFont="1" applyFill="1" applyBorder="1" applyAlignment="1">
      <alignment horizontal="left" vertical="center" wrapText="1" indent="2"/>
    </xf>
    <xf numFmtId="0" fontId="66" fillId="2" borderId="0" xfId="4" applyFont="1" applyFill="1" applyBorder="1" applyAlignment="1">
      <alignment vertical="center"/>
    </xf>
    <xf numFmtId="165" fontId="66" fillId="2" borderId="0" xfId="1" applyNumberFormat="1" applyFont="1" applyFill="1" applyBorder="1" applyAlignment="1">
      <alignment horizontal="right" vertical="center" wrapText="1" indent="1"/>
    </xf>
    <xf numFmtId="167" fontId="66" fillId="2" borderId="0" xfId="2" applyNumberFormat="1" applyFont="1" applyFill="1" applyBorder="1" applyAlignment="1">
      <alignment horizontal="right" vertical="center" wrapText="1" indent="1"/>
    </xf>
    <xf numFmtId="0" fontId="66" fillId="7" borderId="0" xfId="4" applyFont="1" applyFill="1" applyBorder="1" applyAlignment="1">
      <alignment vertical="center" wrapText="1"/>
    </xf>
    <xf numFmtId="165" fontId="66" fillId="7" borderId="0" xfId="1" applyNumberFormat="1" applyFont="1" applyFill="1" applyBorder="1" applyAlignment="1">
      <alignment horizontal="right" vertical="center" wrapText="1" indent="1"/>
    </xf>
    <xf numFmtId="167" fontId="66" fillId="7" borderId="0" xfId="2" applyNumberFormat="1" applyFont="1" applyFill="1" applyBorder="1" applyAlignment="1">
      <alignment horizontal="right" vertical="center" wrapText="1" indent="1"/>
    </xf>
    <xf numFmtId="43" fontId="10" fillId="3" borderId="0" xfId="0" applyNumberFormat="1" applyFont="1" applyFill="1" applyAlignment="1">
      <alignment vertical="center"/>
    </xf>
    <xf numFmtId="167" fontId="10" fillId="3" borderId="0" xfId="2" applyNumberFormat="1" applyFont="1" applyFill="1" applyAlignment="1">
      <alignment vertical="center"/>
    </xf>
    <xf numFmtId="0" fontId="28" fillId="3" borderId="0" xfId="0" applyFont="1" applyFill="1" applyAlignment="1">
      <alignment vertical="center"/>
    </xf>
    <xf numFmtId="165" fontId="10" fillId="3" borderId="0" xfId="1" applyNumberFormat="1" applyFont="1" applyFill="1" applyAlignment="1">
      <alignment vertical="center"/>
    </xf>
    <xf numFmtId="0" fontId="54" fillId="2" borderId="0" xfId="0" applyFont="1" applyFill="1" applyBorder="1" applyAlignment="1">
      <alignment horizontal="left" vertical="center" wrapText="1"/>
    </xf>
    <xf numFmtId="166" fontId="53" fillId="2" borderId="0" xfId="1" applyNumberFormat="1" applyFont="1" applyFill="1" applyBorder="1" applyAlignment="1">
      <alignment horizontal="right" wrapText="1" shrinkToFit="1"/>
    </xf>
    <xf numFmtId="167" fontId="53" fillId="2" borderId="0" xfId="2" applyNumberFormat="1" applyFont="1" applyFill="1" applyBorder="1" applyAlignment="1">
      <alignment horizontal="right" wrapText="1" shrinkToFit="1"/>
    </xf>
    <xf numFmtId="0" fontId="15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5" fillId="2" borderId="0" xfId="4" applyFont="1" applyFill="1" applyAlignment="1">
      <alignment vertical="center" wrapText="1" shrinkToFit="1"/>
    </xf>
    <xf numFmtId="165" fontId="56" fillId="2" borderId="0" xfId="1" applyNumberFormat="1" applyFont="1" applyFill="1" applyBorder="1" applyAlignment="1">
      <alignment horizontal="right" vertical="center" wrapText="1" shrinkToFit="1"/>
    </xf>
    <xf numFmtId="165" fontId="54" fillId="2" borderId="0" xfId="1" applyNumberFormat="1" applyFont="1" applyFill="1" applyBorder="1" applyAlignment="1">
      <alignment horizontal="right" vertical="center" wrapText="1" shrinkToFit="1"/>
    </xf>
    <xf numFmtId="166" fontId="56" fillId="2" borderId="0" xfId="1" applyNumberFormat="1" applyFont="1" applyFill="1" applyBorder="1" applyAlignment="1">
      <alignment horizontal="right" vertical="center" wrapText="1" shrinkToFit="1"/>
    </xf>
    <xf numFmtId="167" fontId="54" fillId="2" borderId="0" xfId="2" applyNumberFormat="1" applyFont="1" applyFill="1" applyBorder="1" applyAlignment="1">
      <alignment horizontal="right" vertical="center" wrapText="1" shrinkToFit="1"/>
    </xf>
    <xf numFmtId="0" fontId="53" fillId="3" borderId="0" xfId="0" applyFont="1" applyFill="1" applyAlignment="1">
      <alignment vertical="center" wrapText="1" shrinkToFit="1"/>
    </xf>
    <xf numFmtId="0" fontId="76" fillId="2" borderId="0" xfId="9" applyFont="1" applyFill="1" applyAlignment="1">
      <alignment horizontal="left"/>
    </xf>
    <xf numFmtId="0" fontId="57" fillId="0" borderId="0" xfId="0" applyFont="1" applyAlignment="1">
      <alignment horizontal="left" vertical="center"/>
    </xf>
    <xf numFmtId="0" fontId="76" fillId="2" borderId="0" xfId="0" applyFont="1" applyFill="1" applyAlignment="1">
      <alignment horizontal="left" vertical="center" wrapText="1"/>
    </xf>
    <xf numFmtId="0" fontId="76" fillId="2" borderId="0" xfId="9" applyFont="1" applyFill="1" applyAlignment="1">
      <alignment horizontal="left" vertical="center"/>
    </xf>
    <xf numFmtId="0" fontId="76" fillId="0" borderId="0" xfId="9" applyFont="1" applyFill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10" fillId="3" borderId="0" xfId="0" applyFont="1" applyFill="1"/>
    <xf numFmtId="0" fontId="76" fillId="2" borderId="0" xfId="10" applyFont="1" applyFill="1"/>
    <xf numFmtId="0" fontId="1" fillId="0" borderId="0" xfId="0" applyFont="1" applyBorder="1" applyAlignment="1">
      <alignment horizontal="center"/>
    </xf>
    <xf numFmtId="0" fontId="76" fillId="2" borderId="0" xfId="10" applyFont="1" applyFill="1" applyBorder="1" applyAlignment="1">
      <alignment vertical="center"/>
    </xf>
    <xf numFmtId="0" fontId="76" fillId="0" borderId="0" xfId="9" applyFont="1" applyFill="1" applyAlignment="1">
      <alignment vertical="center"/>
    </xf>
    <xf numFmtId="165" fontId="67" fillId="3" borderId="7" xfId="1" applyNumberFormat="1" applyFont="1" applyFill="1" applyBorder="1" applyAlignment="1">
      <alignment horizontal="left" vertical="center" wrapText="1" shrinkToFit="1"/>
    </xf>
    <xf numFmtId="0" fontId="66" fillId="7" borderId="0" xfId="4" applyFont="1" applyFill="1" applyBorder="1" applyAlignment="1">
      <alignment horizontal="left" vertical="center" wrapText="1"/>
    </xf>
    <xf numFmtId="0" fontId="35" fillId="0" borderId="0" xfId="0" applyFont="1" applyAlignment="1">
      <alignment vertical="center"/>
    </xf>
    <xf numFmtId="0" fontId="42" fillId="0" borderId="7" xfId="4" applyFont="1" applyFill="1" applyBorder="1" applyAlignment="1">
      <alignment wrapText="1"/>
    </xf>
    <xf numFmtId="49" fontId="62" fillId="3" borderId="0" xfId="4" applyNumberFormat="1" applyFont="1" applyFill="1" applyBorder="1" applyAlignment="1">
      <alignment horizontal="center" vertical="center" wrapText="1" shrinkToFit="1"/>
    </xf>
    <xf numFmtId="0" fontId="51" fillId="3" borderId="0" xfId="4" applyFont="1" applyFill="1" applyBorder="1" applyAlignment="1">
      <alignment vertical="center"/>
    </xf>
    <xf numFmtId="0" fontId="51" fillId="3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 shrinkToFit="1"/>
    </xf>
    <xf numFmtId="0" fontId="50" fillId="0" borderId="0" xfId="4" applyFont="1" applyFill="1" applyBorder="1" applyAlignment="1">
      <alignment horizontal="center" vertical="center" wrapText="1" shrinkToFit="1"/>
    </xf>
    <xf numFmtId="164" fontId="81" fillId="0" borderId="0" xfId="1" applyFont="1" applyFill="1" applyBorder="1" applyAlignment="1">
      <alignment horizontal="center" vertical="center" wrapText="1" shrinkToFit="1"/>
    </xf>
    <xf numFmtId="10" fontId="81" fillId="0" borderId="0" xfId="2" applyNumberFormat="1" applyFont="1" applyFill="1" applyBorder="1" applyAlignment="1">
      <alignment horizontal="center" vertical="center" wrapText="1" shrinkToFit="1"/>
    </xf>
    <xf numFmtId="166" fontId="68" fillId="2" borderId="0" xfId="4" applyNumberFormat="1" applyFont="1" applyFill="1" applyBorder="1" applyAlignment="1">
      <alignment vertical="center"/>
    </xf>
    <xf numFmtId="43" fontId="66" fillId="2" borderId="0" xfId="4" applyNumberFormat="1" applyFont="1" applyFill="1" applyAlignment="1">
      <alignment vertical="center"/>
    </xf>
    <xf numFmtId="0" fontId="15" fillId="2" borderId="1" xfId="0" applyFont="1" applyFill="1" applyBorder="1" applyAlignment="1">
      <alignment vertical="center" wrapText="1" shrinkToFit="1"/>
    </xf>
    <xf numFmtId="167" fontId="53" fillId="2" borderId="3" xfId="2" applyNumberFormat="1" applyFont="1" applyFill="1" applyBorder="1" applyAlignment="1">
      <alignment horizontal="right" vertical="center" wrapText="1" shrinkToFit="1"/>
    </xf>
    <xf numFmtId="9" fontId="53" fillId="2" borderId="3" xfId="2" applyFont="1" applyFill="1" applyBorder="1" applyAlignment="1">
      <alignment horizontal="right" vertical="center" wrapText="1" shrinkToFit="1"/>
    </xf>
    <xf numFmtId="167" fontId="53" fillId="0" borderId="3" xfId="2" applyNumberFormat="1" applyFont="1" applyFill="1" applyBorder="1" applyAlignment="1">
      <alignment horizontal="right" vertical="center" wrapText="1" shrinkToFit="1"/>
    </xf>
    <xf numFmtId="169" fontId="82" fillId="0" borderId="3" xfId="0" applyNumberFormat="1" applyFont="1" applyFill="1" applyBorder="1" applyAlignment="1">
      <alignment horizontal="right" vertical="center" wrapText="1" shrinkToFit="1"/>
    </xf>
    <xf numFmtId="0" fontId="36" fillId="2" borderId="0" xfId="0" applyFont="1" applyFill="1" applyBorder="1" applyAlignment="1">
      <alignment horizontal="center" vertical="center" wrapText="1" shrinkToFit="1"/>
    </xf>
    <xf numFmtId="0" fontId="15" fillId="3" borderId="0" xfId="0" applyFont="1" applyFill="1" applyBorder="1" applyAlignment="1">
      <alignment horizontal="left" vertical="center" wrapText="1"/>
    </xf>
    <xf numFmtId="167" fontId="53" fillId="3" borderId="0" xfId="2" applyNumberFormat="1" applyFont="1" applyFill="1" applyBorder="1" applyAlignment="1">
      <alignment horizontal="right" wrapText="1" shrinkToFit="1"/>
    </xf>
    <xf numFmtId="0" fontId="15" fillId="3" borderId="6" xfId="0" applyFont="1" applyFill="1" applyBorder="1" applyAlignment="1">
      <alignment horizontal="left" vertical="center" wrapText="1"/>
    </xf>
    <xf numFmtId="167" fontId="53" fillId="2" borderId="6" xfId="2" applyNumberFormat="1" applyFont="1" applyFill="1" applyBorder="1" applyAlignment="1">
      <alignment horizontal="right" wrapText="1" shrinkToFit="1"/>
    </xf>
    <xf numFmtId="167" fontId="53" fillId="3" borderId="6" xfId="2" applyNumberFormat="1" applyFont="1" applyFill="1" applyBorder="1" applyAlignment="1">
      <alignment horizontal="right" wrapText="1" shrinkToFit="1"/>
    </xf>
    <xf numFmtId="0" fontId="15" fillId="2" borderId="0" xfId="0" applyFont="1" applyFill="1" applyBorder="1" applyAlignment="1">
      <alignment vertical="center" wrapText="1"/>
    </xf>
    <xf numFmtId="166" fontId="15" fillId="2" borderId="0" xfId="1" applyNumberFormat="1" applyFont="1" applyFill="1" applyBorder="1" applyAlignment="1">
      <alignment horizontal="right" vertical="center" wrapText="1" shrinkToFit="1"/>
    </xf>
    <xf numFmtId="0" fontId="10" fillId="3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 shrinkToFit="1"/>
    </xf>
    <xf numFmtId="0" fontId="82" fillId="3" borderId="7" xfId="0" applyFont="1" applyFill="1" applyBorder="1" applyAlignment="1">
      <alignment horizontal="right" vertical="center" wrapText="1" shrinkToFit="1"/>
    </xf>
    <xf numFmtId="166" fontId="82" fillId="3" borderId="7" xfId="1" applyNumberFormat="1" applyFont="1" applyFill="1" applyBorder="1" applyAlignment="1">
      <alignment horizontal="right" vertical="center" wrapText="1" shrinkToFit="1"/>
    </xf>
    <xf numFmtId="169" fontId="82" fillId="0" borderId="7" xfId="0" applyNumberFormat="1" applyFont="1" applyFill="1" applyBorder="1" applyAlignment="1">
      <alignment horizontal="right" vertical="center" wrapText="1" shrinkToFit="1"/>
    </xf>
    <xf numFmtId="0" fontId="54" fillId="3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left" vertical="center" wrapText="1"/>
    </xf>
    <xf numFmtId="0" fontId="54" fillId="2" borderId="1" xfId="0" applyFont="1" applyFill="1" applyBorder="1" applyAlignment="1">
      <alignment horizontal="left" vertical="center" wrapText="1"/>
    </xf>
    <xf numFmtId="164" fontId="53" fillId="2" borderId="1" xfId="1" applyNumberFormat="1" applyFont="1" applyFill="1" applyBorder="1" applyAlignment="1">
      <alignment horizontal="right" wrapText="1" shrinkToFit="1"/>
    </xf>
    <xf numFmtId="166" fontId="53" fillId="2" borderId="1" xfId="1" applyNumberFormat="1" applyFont="1" applyFill="1" applyBorder="1" applyAlignment="1">
      <alignment horizontal="right" wrapText="1" shrinkToFit="1"/>
    </xf>
    <xf numFmtId="0" fontId="15" fillId="2" borderId="7" xfId="0" applyFont="1" applyFill="1" applyBorder="1" applyAlignment="1">
      <alignment vertical="center"/>
    </xf>
    <xf numFmtId="0" fontId="31" fillId="0" borderId="0" xfId="4" applyFont="1" applyFill="1" applyBorder="1" applyAlignment="1">
      <alignment horizontal="centerContinuous" vertical="center" wrapText="1" shrinkToFit="1"/>
    </xf>
    <xf numFmtId="0" fontId="62" fillId="0" borderId="0" xfId="4" applyFont="1" applyFill="1" applyBorder="1" applyAlignment="1">
      <alignment horizontal="right" vertical="center" wrapText="1" shrinkToFit="1"/>
    </xf>
    <xf numFmtId="44" fontId="35" fillId="0" borderId="0" xfId="0" applyNumberFormat="1" applyFont="1"/>
    <xf numFmtId="0" fontId="35" fillId="9" borderId="0" xfId="4" applyFont="1" applyFill="1" applyBorder="1" applyAlignment="1">
      <alignment vertical="center"/>
    </xf>
    <xf numFmtId="3" fontId="48" fillId="10" borderId="0" xfId="0" applyNumberFormat="1" applyFont="1" applyFill="1" applyBorder="1" applyAlignment="1">
      <alignment horizontal="center"/>
    </xf>
    <xf numFmtId="0" fontId="87" fillId="0" borderId="0" xfId="0" applyFont="1" applyBorder="1" applyAlignment="1">
      <alignment vertical="center" wrapText="1"/>
    </xf>
    <xf numFmtId="0" fontId="51" fillId="2" borderId="0" xfId="4" applyFont="1" applyFill="1" applyBorder="1" applyAlignment="1">
      <alignment vertical="center" wrapText="1"/>
    </xf>
    <xf numFmtId="0" fontId="51" fillId="2" borderId="0" xfId="4" applyFont="1" applyFill="1" applyBorder="1" applyAlignment="1">
      <alignment vertical="center" shrinkToFit="1"/>
    </xf>
    <xf numFmtId="0" fontId="51" fillId="2" borderId="0" xfId="4" applyFont="1" applyFill="1" applyBorder="1" applyAlignment="1">
      <alignment horizontal="left" vertical="center" shrinkToFit="1"/>
    </xf>
    <xf numFmtId="0" fontId="88" fillId="2" borderId="0" xfId="4" applyFont="1" applyFill="1" applyBorder="1" applyAlignment="1">
      <alignment horizontal="center" vertical="center" wrapText="1"/>
    </xf>
    <xf numFmtId="0" fontId="86" fillId="8" borderId="0" xfId="0" applyFont="1" applyFill="1" applyBorder="1" applyAlignment="1">
      <alignment vertical="center"/>
    </xf>
    <xf numFmtId="0" fontId="86" fillId="0" borderId="0" xfId="0" applyFont="1" applyFill="1" applyBorder="1" applyAlignment="1">
      <alignment vertical="center" wrapText="1"/>
    </xf>
    <xf numFmtId="0" fontId="51" fillId="2" borderId="0" xfId="4" applyFont="1" applyFill="1" applyAlignment="1">
      <alignment horizontal="left" vertical="center" shrinkToFit="1"/>
    </xf>
    <xf numFmtId="0" fontId="86" fillId="8" borderId="0" xfId="4" applyFont="1" applyFill="1" applyBorder="1" applyAlignment="1">
      <alignment vertical="center"/>
    </xf>
    <xf numFmtId="0" fontId="86" fillId="0" borderId="0" xfId="4" applyFont="1" applyFill="1" applyBorder="1" applyAlignment="1">
      <alignment vertical="center" wrapText="1"/>
    </xf>
    <xf numFmtId="0" fontId="89" fillId="0" borderId="0" xfId="4" applyFont="1" applyFill="1" applyBorder="1" applyAlignment="1">
      <alignment horizontal="right" wrapText="1" shrinkToFit="1"/>
    </xf>
    <xf numFmtId="9" fontId="51" fillId="0" borderId="0" xfId="2" applyFont="1" applyFill="1" applyBorder="1" applyAlignment="1">
      <alignment horizontal="right" wrapText="1" shrinkToFit="1"/>
    </xf>
    <xf numFmtId="0" fontId="88" fillId="2" borderId="0" xfId="4" applyFont="1" applyFill="1" applyAlignment="1">
      <alignment vertical="center" wrapText="1"/>
    </xf>
    <xf numFmtId="0" fontId="89" fillId="2" borderId="0" xfId="4" applyFont="1" applyFill="1" applyBorder="1" applyAlignment="1">
      <alignment horizontal="right" wrapText="1" shrinkToFit="1"/>
    </xf>
    <xf numFmtId="0" fontId="51" fillId="3" borderId="6" xfId="4" applyFont="1" applyFill="1" applyBorder="1" applyAlignment="1">
      <alignment horizontal="left" wrapText="1" shrinkToFit="1"/>
    </xf>
    <xf numFmtId="0" fontId="89" fillId="3" borderId="0" xfId="4" applyFont="1" applyFill="1" applyBorder="1" applyAlignment="1">
      <alignment horizontal="right" wrapText="1" shrinkToFit="1"/>
    </xf>
    <xf numFmtId="0" fontId="51" fillId="3" borderId="0" xfId="4" applyFont="1" applyFill="1" applyBorder="1" applyAlignment="1">
      <alignment horizontal="left" wrapText="1" shrinkToFit="1"/>
    </xf>
    <xf numFmtId="0" fontId="90" fillId="0" borderId="8" xfId="4" applyFont="1" applyFill="1" applyBorder="1" applyAlignment="1">
      <alignment wrapText="1"/>
    </xf>
    <xf numFmtId="0" fontId="89" fillId="0" borderId="7" xfId="4" applyFont="1" applyFill="1" applyBorder="1" applyAlignment="1">
      <alignment wrapText="1"/>
    </xf>
    <xf numFmtId="0" fontId="51" fillId="2" borderId="0" xfId="4" applyFont="1" applyFill="1" applyAlignment="1">
      <alignment vertical="center" wrapText="1"/>
    </xf>
    <xf numFmtId="0" fontId="51" fillId="2" borderId="0" xfId="4" applyFont="1" applyFill="1" applyAlignment="1">
      <alignment vertical="center" shrinkToFit="1"/>
    </xf>
    <xf numFmtId="0" fontId="51" fillId="2" borderId="0" xfId="0" applyFont="1" applyFill="1" applyBorder="1" applyAlignment="1">
      <alignment vertical="center"/>
    </xf>
    <xf numFmtId="0" fontId="51" fillId="2" borderId="0" xfId="0" applyFont="1" applyFill="1" applyBorder="1" applyAlignment="1">
      <alignment vertical="center" wrapText="1"/>
    </xf>
    <xf numFmtId="0" fontId="51" fillId="2" borderId="0" xfId="0" applyFont="1" applyFill="1" applyBorder="1" applyAlignment="1">
      <alignment horizontal="center" vertical="center" shrinkToFit="1"/>
    </xf>
    <xf numFmtId="0" fontId="88" fillId="2" borderId="0" xfId="0" applyFont="1" applyFill="1" applyBorder="1" applyAlignment="1">
      <alignment horizontal="center" vertical="center" wrapText="1"/>
    </xf>
    <xf numFmtId="0" fontId="88" fillId="2" borderId="0" xfId="0" quotePrefix="1" applyNumberFormat="1" applyFont="1" applyFill="1" applyBorder="1" applyAlignment="1">
      <alignment horizontal="centerContinuous" vertical="center"/>
    </xf>
    <xf numFmtId="0" fontId="51" fillId="3" borderId="2" xfId="4" applyFont="1" applyFill="1" applyBorder="1" applyAlignment="1">
      <alignment horizontal="center" vertical="center" wrapText="1" shrinkToFit="1"/>
    </xf>
    <xf numFmtId="0" fontId="51" fillId="2" borderId="0" xfId="0" applyFont="1" applyFill="1" applyBorder="1" applyAlignment="1">
      <alignment vertical="center" shrinkToFit="1"/>
    </xf>
    <xf numFmtId="0" fontId="51" fillId="0" borderId="0" xfId="4" applyFont="1" applyFill="1" applyBorder="1" applyAlignment="1">
      <alignment horizontal="left" vertical="center" wrapText="1" shrinkToFit="1"/>
    </xf>
    <xf numFmtId="169" fontId="51" fillId="2" borderId="0" xfId="2" applyNumberFormat="1" applyFont="1" applyFill="1" applyBorder="1" applyAlignment="1">
      <alignment horizontal="right" vertical="center" shrinkToFit="1"/>
    </xf>
    <xf numFmtId="167" fontId="51" fillId="2" borderId="0" xfId="2" applyNumberFormat="1" applyFont="1" applyFill="1" applyBorder="1" applyAlignment="1">
      <alignment horizontal="right" vertical="center" shrinkToFit="1"/>
    </xf>
    <xf numFmtId="0" fontId="51" fillId="2" borderId="0" xfId="0" applyFont="1" applyFill="1" applyAlignment="1">
      <alignment vertical="center" shrinkToFit="1"/>
    </xf>
    <xf numFmtId="0" fontId="51" fillId="2" borderId="0" xfId="0" applyFont="1" applyFill="1" applyAlignment="1">
      <alignment vertical="center" wrapText="1"/>
    </xf>
    <xf numFmtId="165" fontId="51" fillId="2" borderId="0" xfId="1" applyNumberFormat="1" applyFont="1" applyFill="1" applyBorder="1" applyAlignment="1">
      <alignment vertical="center"/>
    </xf>
    <xf numFmtId="165" fontId="88" fillId="2" borderId="0" xfId="1" applyNumberFormat="1" applyFont="1" applyFill="1" applyBorder="1" applyAlignment="1">
      <alignment vertical="center"/>
    </xf>
    <xf numFmtId="167" fontId="51" fillId="3" borderId="0" xfId="2" applyNumberFormat="1" applyFont="1" applyFill="1" applyBorder="1" applyAlignment="1">
      <alignment horizontal="left" wrapText="1" shrinkToFit="1"/>
    </xf>
    <xf numFmtId="167" fontId="51" fillId="3" borderId="0" xfId="2" applyNumberFormat="1" applyFont="1" applyFill="1" applyBorder="1" applyAlignment="1">
      <alignment horizontal="center" wrapText="1" shrinkToFit="1"/>
    </xf>
    <xf numFmtId="9" fontId="90" fillId="0" borderId="8" xfId="2" applyFont="1" applyFill="1" applyBorder="1" applyAlignment="1">
      <alignment horizontal="center" wrapText="1"/>
    </xf>
    <xf numFmtId="167" fontId="90" fillId="0" borderId="8" xfId="2" applyNumberFormat="1" applyFont="1" applyFill="1" applyBorder="1" applyAlignment="1">
      <alignment horizontal="center" wrapText="1"/>
    </xf>
    <xf numFmtId="0" fontId="51" fillId="2" borderId="0" xfId="0" applyFont="1" applyFill="1" applyAlignment="1">
      <alignment vertical="center"/>
    </xf>
    <xf numFmtId="0" fontId="92" fillId="2" borderId="0" xfId="0" applyFont="1" applyFill="1" applyAlignment="1">
      <alignment vertical="center"/>
    </xf>
    <xf numFmtId="0" fontId="93" fillId="2" borderId="0" xfId="0" applyFont="1" applyFill="1" applyAlignment="1">
      <alignment vertical="center" shrinkToFit="1"/>
    </xf>
    <xf numFmtId="0" fontId="94" fillId="2" borderId="0" xfId="0" applyFont="1" applyFill="1" applyAlignment="1">
      <alignment vertical="center" shrinkToFit="1"/>
    </xf>
    <xf numFmtId="0" fontId="94" fillId="2" borderId="0" xfId="0" applyFont="1" applyFill="1" applyAlignment="1">
      <alignment vertical="center" wrapText="1"/>
    </xf>
    <xf numFmtId="0" fontId="94" fillId="2" borderId="0" xfId="0" applyFont="1" applyFill="1" applyAlignment="1">
      <alignment vertical="center"/>
    </xf>
    <xf numFmtId="0" fontId="95" fillId="2" borderId="0" xfId="0" applyFont="1" applyFill="1" applyBorder="1" applyAlignment="1">
      <alignment horizontal="right" vertical="center" shrinkToFit="1"/>
    </xf>
    <xf numFmtId="0" fontId="97" fillId="0" borderId="0" xfId="0" applyFont="1" applyBorder="1" applyAlignment="1">
      <alignment vertical="center"/>
    </xf>
    <xf numFmtId="0" fontId="97" fillId="0" borderId="0" xfId="0" applyFont="1" applyBorder="1" applyAlignment="1">
      <alignment horizontal="center" vertical="center"/>
    </xf>
    <xf numFmtId="0" fontId="51" fillId="3" borderId="0" xfId="4" applyFont="1" applyFill="1" applyAlignment="1">
      <alignment vertical="center" shrinkToFit="1"/>
    </xf>
    <xf numFmtId="0" fontId="51" fillId="3" borderId="0" xfId="4" applyFont="1" applyFill="1" applyAlignment="1">
      <alignment vertical="center" wrapText="1"/>
    </xf>
    <xf numFmtId="10" fontId="97" fillId="0" borderId="0" xfId="0" applyNumberFormat="1" applyFont="1" applyBorder="1" applyAlignment="1">
      <alignment horizontal="center" vertical="center"/>
    </xf>
    <xf numFmtId="0" fontId="100" fillId="2" borderId="0" xfId="0" applyFont="1" applyFill="1" applyAlignment="1">
      <alignment vertical="center" wrapText="1"/>
    </xf>
    <xf numFmtId="0" fontId="101" fillId="2" borderId="0" xfId="1" applyNumberFormat="1" applyFont="1" applyFill="1" applyAlignment="1">
      <alignment horizontal="right" vertical="center" wrapText="1" shrinkToFit="1"/>
    </xf>
    <xf numFmtId="167" fontId="51" fillId="2" borderId="0" xfId="2" applyNumberFormat="1" applyFont="1" applyFill="1" applyAlignment="1">
      <alignment vertical="center" shrinkToFit="1"/>
    </xf>
    <xf numFmtId="165" fontId="51" fillId="2" borderId="0" xfId="4" applyNumberFormat="1" applyFont="1" applyFill="1" applyAlignment="1">
      <alignment horizontal="left" vertical="center" shrinkToFit="1"/>
    </xf>
    <xf numFmtId="170" fontId="51" fillId="2" borderId="0" xfId="4" applyNumberFormat="1" applyFont="1" applyFill="1" applyAlignment="1">
      <alignment vertical="center" shrinkToFit="1"/>
    </xf>
    <xf numFmtId="165" fontId="51" fillId="0" borderId="0" xfId="1" applyNumberFormat="1" applyFont="1" applyFill="1" applyAlignment="1">
      <alignment horizontal="left" vertical="center" shrinkToFit="1"/>
    </xf>
    <xf numFmtId="170" fontId="51" fillId="0" borderId="0" xfId="4" applyNumberFormat="1" applyFont="1" applyFill="1" applyAlignment="1">
      <alignment horizontal="left" vertical="center" shrinkToFit="1"/>
    </xf>
    <xf numFmtId="0" fontId="51" fillId="0" borderId="0" xfId="4" applyFont="1" applyFill="1" applyAlignment="1">
      <alignment horizontal="left" vertical="center" shrinkToFit="1"/>
    </xf>
    <xf numFmtId="165" fontId="51" fillId="0" borderId="0" xfId="1" applyNumberFormat="1" applyFont="1" applyFill="1" applyAlignment="1">
      <alignment vertical="center" shrinkToFit="1"/>
    </xf>
    <xf numFmtId="165" fontId="51" fillId="2" borderId="0" xfId="1" applyNumberFormat="1" applyFont="1" applyFill="1" applyAlignment="1">
      <alignment vertical="center" shrinkToFit="1"/>
    </xf>
    <xf numFmtId="0" fontId="62" fillId="3" borderId="2" xfId="4" applyFont="1" applyFill="1" applyBorder="1" applyAlignment="1">
      <alignment horizontal="center" vertical="center" wrapText="1" shrinkToFit="1"/>
    </xf>
    <xf numFmtId="165" fontId="51" fillId="0" borderId="0" xfId="1" applyNumberFormat="1" applyFont="1" applyFill="1" applyBorder="1" applyAlignment="1">
      <alignment horizontal="right" wrapText="1" shrinkToFit="1"/>
    </xf>
    <xf numFmtId="165" fontId="51" fillId="3" borderId="6" xfId="1" applyNumberFormat="1" applyFont="1" applyFill="1" applyBorder="1" applyAlignment="1">
      <alignment horizontal="right" wrapText="1" shrinkToFit="1"/>
    </xf>
    <xf numFmtId="165" fontId="51" fillId="3" borderId="0" xfId="1" applyNumberFormat="1" applyFont="1" applyFill="1" applyBorder="1" applyAlignment="1">
      <alignment horizontal="right" wrapText="1" shrinkToFit="1"/>
    </xf>
    <xf numFmtId="0" fontId="102" fillId="8" borderId="7" xfId="4" applyFont="1" applyFill="1" applyBorder="1" applyAlignment="1">
      <alignment vertical="center" shrinkToFit="1"/>
    </xf>
    <xf numFmtId="0" fontId="103" fillId="2" borderId="0" xfId="4" applyFont="1" applyFill="1" applyBorder="1" applyAlignment="1">
      <alignment vertical="center" wrapText="1"/>
    </xf>
    <xf numFmtId="0" fontId="103" fillId="2" borderId="0" xfId="4" applyFont="1" applyFill="1" applyBorder="1" applyAlignment="1">
      <alignment vertical="center" shrinkToFit="1"/>
    </xf>
    <xf numFmtId="171" fontId="87" fillId="2" borderId="10" xfId="4" applyNumberFormat="1" applyFont="1" applyFill="1" applyBorder="1" applyAlignment="1">
      <alignment vertical="center" wrapText="1" shrinkToFit="1"/>
    </xf>
    <xf numFmtId="0" fontId="87" fillId="2" borderId="0" xfId="4" applyFont="1" applyFill="1" applyBorder="1" applyAlignment="1">
      <alignment horizontal="center" vertical="center"/>
    </xf>
    <xf numFmtId="164" fontId="51" fillId="3" borderId="0" xfId="1" applyNumberFormat="1" applyFont="1" applyFill="1" applyBorder="1" applyAlignment="1">
      <alignment horizontal="left" vertical="center" wrapText="1" shrinkToFit="1"/>
    </xf>
    <xf numFmtId="0" fontId="101" fillId="3" borderId="0" xfId="4" applyFont="1" applyFill="1" applyBorder="1" applyAlignment="1">
      <alignment horizontal="center" vertical="center" wrapText="1" shrinkToFit="1"/>
    </xf>
    <xf numFmtId="0" fontId="103" fillId="2" borderId="0" xfId="4" applyFont="1" applyFill="1" applyBorder="1" applyAlignment="1">
      <alignment vertical="center"/>
    </xf>
    <xf numFmtId="0" fontId="101" fillId="3" borderId="11" xfId="4" applyFont="1" applyFill="1" applyBorder="1" applyAlignment="1">
      <alignment horizontal="center" vertical="center" wrapText="1" shrinkToFit="1"/>
    </xf>
    <xf numFmtId="164" fontId="51" fillId="0" borderId="0" xfId="1" applyNumberFormat="1" applyFont="1" applyFill="1" applyBorder="1" applyAlignment="1">
      <alignment horizontal="left" vertical="center" wrapText="1" indent="2" shrinkToFit="1"/>
    </xf>
    <xf numFmtId="166" fontId="51" fillId="0" borderId="0" xfId="1" applyNumberFormat="1" applyFont="1" applyFill="1" applyBorder="1" applyAlignment="1">
      <alignment horizontal="center" vertical="center" wrapText="1" shrinkToFit="1"/>
    </xf>
    <xf numFmtId="166" fontId="88" fillId="0" borderId="0" xfId="1" applyNumberFormat="1" applyFont="1" applyFill="1" applyBorder="1" applyAlignment="1">
      <alignment horizontal="center" vertical="center" wrapText="1" shrinkToFit="1"/>
    </xf>
    <xf numFmtId="167" fontId="51" fillId="0" borderId="0" xfId="2" applyNumberFormat="1" applyFont="1" applyFill="1" applyBorder="1" applyAlignment="1">
      <alignment horizontal="center" vertical="center" wrapText="1" shrinkToFit="1"/>
    </xf>
    <xf numFmtId="0" fontId="51" fillId="0" borderId="0" xfId="4" applyFont="1" applyFill="1" applyBorder="1" applyAlignment="1">
      <alignment vertical="center" wrapText="1" shrinkToFit="1"/>
    </xf>
    <xf numFmtId="164" fontId="88" fillId="3" borderId="7" xfId="1" applyNumberFormat="1" applyFont="1" applyFill="1" applyBorder="1" applyAlignment="1">
      <alignment horizontal="left" vertical="center" wrapText="1" shrinkToFit="1"/>
    </xf>
    <xf numFmtId="166" fontId="88" fillId="3" borderId="7" xfId="1" applyNumberFormat="1" applyFont="1" applyFill="1" applyBorder="1" applyAlignment="1">
      <alignment horizontal="center" vertical="center" wrapText="1" shrinkToFit="1"/>
    </xf>
    <xf numFmtId="167" fontId="88" fillId="3" borderId="7" xfId="2" applyNumberFormat="1" applyFont="1" applyFill="1" applyBorder="1" applyAlignment="1">
      <alignment horizontal="center" vertical="center" wrapText="1" shrinkToFit="1"/>
    </xf>
    <xf numFmtId="171" fontId="87" fillId="2" borderId="9" xfId="4" applyNumberFormat="1" applyFont="1" applyFill="1" applyBorder="1" applyAlignment="1">
      <alignment vertical="center" wrapText="1" shrinkToFit="1"/>
    </xf>
    <xf numFmtId="171" fontId="87" fillId="2" borderId="0" xfId="4" applyNumberFormat="1" applyFont="1" applyFill="1" applyBorder="1" applyAlignment="1">
      <alignment horizontal="center" vertical="center" wrapText="1" shrinkToFit="1"/>
    </xf>
    <xf numFmtId="0" fontId="101" fillId="0" borderId="0" xfId="4" applyFont="1" applyFill="1" applyBorder="1" applyAlignment="1">
      <alignment horizontal="center" vertical="center" wrapText="1" shrinkToFit="1"/>
    </xf>
    <xf numFmtId="0" fontId="51" fillId="0" borderId="0" xfId="4" applyFont="1" applyFill="1" applyBorder="1" applyAlignment="1">
      <alignment vertical="center"/>
    </xf>
    <xf numFmtId="165" fontId="51" fillId="2" borderId="0" xfId="1" applyNumberFormat="1" applyFont="1" applyFill="1" applyBorder="1" applyAlignment="1">
      <alignment horizontal="right" vertical="center" wrapText="1" indent="1"/>
    </xf>
    <xf numFmtId="165" fontId="88" fillId="3" borderId="7" xfId="1" applyNumberFormat="1" applyFont="1" applyFill="1" applyBorder="1" applyAlignment="1">
      <alignment horizontal="right" vertical="center" wrapText="1" indent="1" shrinkToFit="1"/>
    </xf>
    <xf numFmtId="0" fontId="51" fillId="2" borderId="0" xfId="4" applyFont="1" applyFill="1" applyBorder="1" applyAlignment="1">
      <alignment horizontal="left" vertical="center" wrapText="1" indent="2"/>
    </xf>
    <xf numFmtId="0" fontId="105" fillId="0" borderId="0" xfId="0" applyFont="1"/>
    <xf numFmtId="164" fontId="78" fillId="0" borderId="0" xfId="1" applyNumberFormat="1" applyFont="1" applyFill="1" applyBorder="1" applyAlignment="1">
      <alignment vertical="center" wrapText="1" shrinkToFit="1"/>
    </xf>
    <xf numFmtId="0" fontId="43" fillId="2" borderId="0" xfId="4" applyFont="1" applyFill="1" applyBorder="1" applyAlignment="1">
      <alignment vertical="center" wrapText="1"/>
    </xf>
    <xf numFmtId="0" fontId="51" fillId="3" borderId="2" xfId="4" applyFont="1" applyFill="1" applyBorder="1" applyAlignment="1">
      <alignment horizontal="center" wrapText="1" shrinkToFit="1"/>
    </xf>
    <xf numFmtId="0" fontId="101" fillId="2" borderId="0" xfId="0" applyFont="1" applyFill="1" applyBorder="1" applyAlignment="1">
      <alignment horizontal="center" vertical="center" wrapText="1" shrinkToFit="1"/>
    </xf>
    <xf numFmtId="4" fontId="97" fillId="0" borderId="0" xfId="0" applyNumberFormat="1" applyFont="1" applyBorder="1" applyAlignment="1">
      <alignment horizontal="center" vertical="center"/>
    </xf>
    <xf numFmtId="165" fontId="53" fillId="3" borderId="0" xfId="1" applyNumberFormat="1" applyFont="1" applyFill="1" applyBorder="1" applyAlignment="1">
      <alignment horizontal="right" wrapText="1" shrinkToFit="1"/>
    </xf>
    <xf numFmtId="165" fontId="53" fillId="2" borderId="0" xfId="1" applyNumberFormat="1" applyFont="1" applyFill="1" applyBorder="1" applyAlignment="1">
      <alignment horizontal="right" wrapText="1" shrinkToFit="1"/>
    </xf>
    <xf numFmtId="165" fontId="53" fillId="3" borderId="6" xfId="1" applyNumberFormat="1" applyFont="1" applyFill="1" applyBorder="1" applyAlignment="1">
      <alignment horizontal="right" wrapText="1" shrinkToFit="1"/>
    </xf>
    <xf numFmtId="167" fontId="89" fillId="0" borderId="7" xfId="2" applyNumberFormat="1" applyFont="1" applyFill="1" applyBorder="1" applyAlignment="1">
      <alignment horizontal="center" wrapText="1"/>
    </xf>
    <xf numFmtId="0" fontId="87" fillId="3" borderId="2" xfId="4" applyFont="1" applyFill="1" applyBorder="1" applyAlignment="1">
      <alignment horizontal="center" wrapText="1" shrinkToFit="1"/>
    </xf>
    <xf numFmtId="167" fontId="51" fillId="2" borderId="0" xfId="2" applyNumberFormat="1" applyFont="1" applyFill="1" applyBorder="1" applyAlignment="1">
      <alignment horizontal="center" vertical="center" wrapText="1"/>
    </xf>
    <xf numFmtId="0" fontId="87" fillId="3" borderId="2" xfId="4" applyFont="1" applyFill="1" applyBorder="1" applyAlignment="1">
      <alignment horizontal="right" wrapText="1" shrinkToFit="1"/>
    </xf>
    <xf numFmtId="165" fontId="53" fillId="2" borderId="3" xfId="1" applyNumberFormat="1" applyFont="1" applyFill="1" applyBorder="1" applyAlignment="1">
      <alignment horizontal="right" vertical="center" wrapText="1" shrinkToFit="1"/>
    </xf>
    <xf numFmtId="165" fontId="53" fillId="3" borderId="7" xfId="1" applyNumberFormat="1" applyFont="1" applyFill="1" applyBorder="1" applyAlignment="1">
      <alignment horizontal="right" vertical="center" wrapText="1" shrinkToFit="1"/>
    </xf>
    <xf numFmtId="0" fontId="101" fillId="3" borderId="2" xfId="4" applyFont="1" applyFill="1" applyBorder="1" applyAlignment="1">
      <alignment horizontal="center" vertical="center" wrapText="1" shrinkToFit="1"/>
    </xf>
    <xf numFmtId="173" fontId="42" fillId="7" borderId="4" xfId="2" applyNumberFormat="1" applyFont="1" applyFill="1" applyBorder="1" applyAlignment="1">
      <alignment horizontal="center" vertical="center" wrapText="1"/>
    </xf>
    <xf numFmtId="173" fontId="35" fillId="0" borderId="0" xfId="0" applyNumberFormat="1" applyFont="1" applyFill="1"/>
    <xf numFmtId="173" fontId="35" fillId="0" borderId="0" xfId="0" applyNumberFormat="1" applyFont="1"/>
    <xf numFmtId="173" fontId="39" fillId="0" borderId="0" xfId="2" applyNumberFormat="1" applyFont="1" applyBorder="1" applyAlignment="1">
      <alignment horizontal="center"/>
    </xf>
    <xf numFmtId="173" fontId="42" fillId="0" borderId="0" xfId="2" applyNumberFormat="1" applyFont="1" applyFill="1" applyBorder="1" applyAlignment="1">
      <alignment horizontal="center" vertical="center" wrapText="1"/>
    </xf>
    <xf numFmtId="173" fontId="39" fillId="0" borderId="0" xfId="2" applyNumberFormat="1" applyFont="1" applyFill="1" applyBorder="1" applyAlignment="1">
      <alignment horizontal="center"/>
    </xf>
    <xf numFmtId="173" fontId="39" fillId="0" borderId="7" xfId="2" applyNumberFormat="1" applyFont="1" applyBorder="1" applyAlignment="1">
      <alignment horizontal="center"/>
    </xf>
    <xf numFmtId="173" fontId="35" fillId="0" borderId="7" xfId="0" applyNumberFormat="1" applyFont="1" applyBorder="1"/>
    <xf numFmtId="173" fontId="47" fillId="2" borderId="0" xfId="4" applyNumberFormat="1" applyFont="1" applyFill="1" applyBorder="1" applyAlignment="1">
      <alignment horizontal="right" vertical="center" wrapText="1" shrinkToFit="1"/>
    </xf>
    <xf numFmtId="173" fontId="48" fillId="0" borderId="0" xfId="0" applyNumberFormat="1" applyFont="1" applyFill="1" applyBorder="1" applyAlignment="1">
      <alignment horizontal="center"/>
    </xf>
    <xf numFmtId="173" fontId="35" fillId="0" borderId="0" xfId="2" applyNumberFormat="1" applyFont="1" applyFill="1" applyBorder="1" applyAlignment="1">
      <alignment horizontal="right" vertical="center" wrapText="1" shrinkToFit="1"/>
    </xf>
    <xf numFmtId="173" fontId="35" fillId="0" borderId="7" xfId="2" applyNumberFormat="1" applyFont="1" applyFill="1" applyBorder="1" applyAlignment="1">
      <alignment horizontal="center" vertical="center" wrapText="1" shrinkToFit="1"/>
    </xf>
    <xf numFmtId="173" fontId="35" fillId="0" borderId="7" xfId="2" applyNumberFormat="1" applyFont="1" applyFill="1" applyBorder="1" applyAlignment="1">
      <alignment horizontal="right" vertical="center" wrapText="1" shrinkToFit="1"/>
    </xf>
    <xf numFmtId="173" fontId="48" fillId="10" borderId="0" xfId="0" applyNumberFormat="1" applyFont="1" applyFill="1" applyBorder="1" applyAlignment="1">
      <alignment horizontal="center"/>
    </xf>
    <xf numFmtId="0" fontId="42" fillId="9" borderId="3" xfId="0" applyFont="1" applyFill="1" applyBorder="1" applyAlignment="1">
      <alignment horizontal="left" vertical="center" wrapText="1"/>
    </xf>
    <xf numFmtId="173" fontId="42" fillId="9" borderId="3" xfId="11" applyNumberFormat="1" applyFont="1" applyFill="1" applyBorder="1" applyAlignment="1">
      <alignment horizontal="center" vertical="center" wrapText="1"/>
    </xf>
    <xf numFmtId="173" fontId="42" fillId="11" borderId="3" xfId="11" applyNumberFormat="1" applyFont="1" applyFill="1" applyBorder="1" applyAlignment="1">
      <alignment horizontal="center" vertical="center" wrapText="1"/>
    </xf>
    <xf numFmtId="173" fontId="39" fillId="0" borderId="0" xfId="11" applyNumberFormat="1" applyFont="1" applyBorder="1" applyAlignment="1">
      <alignment horizontal="center"/>
    </xf>
    <xf numFmtId="173" fontId="35" fillId="0" borderId="0" xfId="0" applyNumberFormat="1" applyFont="1" applyBorder="1"/>
    <xf numFmtId="0" fontId="39" fillId="0" borderId="13" xfId="0" applyFont="1" applyBorder="1"/>
    <xf numFmtId="0" fontId="1" fillId="0" borderId="13" xfId="0" applyFont="1" applyBorder="1"/>
    <xf numFmtId="0" fontId="41" fillId="2" borderId="13" xfId="0" applyFont="1" applyFill="1" applyBorder="1" applyAlignment="1">
      <alignment horizontal="center" vertical="center" wrapText="1" shrinkToFit="1"/>
    </xf>
    <xf numFmtId="173" fontId="42" fillId="9" borderId="3" xfId="2" applyNumberFormat="1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/>
    </xf>
    <xf numFmtId="173" fontId="39" fillId="0" borderId="13" xfId="2" applyNumberFormat="1" applyFont="1" applyBorder="1" applyAlignment="1">
      <alignment horizontal="center"/>
    </xf>
    <xf numFmtId="0" fontId="51" fillId="3" borderId="0" xfId="4" applyNumberFormat="1" applyFont="1" applyFill="1" applyBorder="1" applyAlignment="1">
      <alignment horizontal="left" wrapText="1" shrinkToFit="1"/>
    </xf>
    <xf numFmtId="165" fontId="90" fillId="0" borderId="0" xfId="1" applyNumberFormat="1" applyFont="1" applyFill="1" applyBorder="1" applyAlignment="1">
      <alignment horizontal="right" wrapText="1"/>
    </xf>
    <xf numFmtId="9" fontId="89" fillId="0" borderId="0" xfId="2" applyFont="1" applyFill="1" applyBorder="1" applyAlignment="1">
      <alignment horizontal="right" wrapText="1"/>
    </xf>
    <xf numFmtId="165" fontId="51" fillId="0" borderId="6" xfId="1" applyNumberFormat="1" applyFont="1" applyFill="1" applyBorder="1" applyAlignment="1">
      <alignment horizontal="right" wrapText="1" shrinkToFit="1"/>
    </xf>
    <xf numFmtId="0" fontId="51" fillId="0" borderId="0" xfId="4" applyFont="1" applyFill="1" applyAlignment="1">
      <alignment vertical="center"/>
    </xf>
    <xf numFmtId="0" fontId="51" fillId="0" borderId="0" xfId="4" applyFont="1" applyFill="1" applyAlignment="1">
      <alignment vertical="center" wrapText="1"/>
    </xf>
    <xf numFmtId="0" fontId="51" fillId="0" borderId="0" xfId="4" applyFont="1" applyFill="1" applyAlignment="1">
      <alignment vertical="center" shrinkToFit="1"/>
    </xf>
    <xf numFmtId="0" fontId="90" fillId="0" borderId="0" xfId="4" applyNumberFormat="1" applyFont="1" applyFill="1" applyBorder="1" applyAlignment="1">
      <alignment wrapText="1"/>
    </xf>
    <xf numFmtId="9" fontId="51" fillId="0" borderId="0" xfId="11" applyFont="1" applyFill="1" applyBorder="1" applyAlignment="1">
      <alignment horizontal="right" wrapText="1" shrinkToFit="1"/>
    </xf>
    <xf numFmtId="9" fontId="51" fillId="3" borderId="6" xfId="11" applyFont="1" applyFill="1" applyBorder="1" applyAlignment="1">
      <alignment horizontal="right" wrapText="1" shrinkToFit="1"/>
    </xf>
    <xf numFmtId="9" fontId="51" fillId="3" borderId="0" xfId="11" applyFont="1" applyFill="1" applyBorder="1" applyAlignment="1">
      <alignment horizontal="right" wrapText="1" shrinkToFit="1"/>
    </xf>
    <xf numFmtId="9" fontId="51" fillId="0" borderId="6" xfId="11" applyFont="1" applyFill="1" applyBorder="1" applyAlignment="1">
      <alignment horizontal="right" wrapText="1" shrinkToFit="1"/>
    </xf>
    <xf numFmtId="0" fontId="88" fillId="0" borderId="6" xfId="4" applyNumberFormat="1" applyFont="1" applyFill="1" applyBorder="1" applyAlignment="1">
      <alignment horizontal="left" vertical="center" wrapText="1" shrinkToFit="1"/>
    </xf>
    <xf numFmtId="0" fontId="9" fillId="3" borderId="0" xfId="0" applyFont="1" applyFill="1" applyBorder="1" applyAlignment="1">
      <alignment vertical="center" wrapText="1" shrinkToFit="1"/>
    </xf>
    <xf numFmtId="166" fontId="53" fillId="3" borderId="0" xfId="1" applyNumberFormat="1" applyFont="1" applyFill="1" applyBorder="1" applyAlignment="1">
      <alignment horizontal="right" wrapText="1" shrinkToFit="1"/>
    </xf>
    <xf numFmtId="0" fontId="9" fillId="9" borderId="0" xfId="0" applyFont="1" applyFill="1" applyBorder="1" applyAlignment="1">
      <alignment vertical="center" wrapText="1" shrinkToFit="1"/>
    </xf>
    <xf numFmtId="166" fontId="53" fillId="9" borderId="0" xfId="1" applyNumberFormat="1" applyFont="1" applyFill="1" applyBorder="1" applyAlignment="1">
      <alignment horizontal="right" wrapText="1" shrinkToFit="1"/>
    </xf>
    <xf numFmtId="167" fontId="53" fillId="9" borderId="0" xfId="2" applyNumberFormat="1" applyFont="1" applyFill="1" applyBorder="1" applyAlignment="1">
      <alignment horizontal="right" wrapText="1" shrinkToFit="1"/>
    </xf>
    <xf numFmtId="0" fontId="15" fillId="3" borderId="1" xfId="0" applyFont="1" applyFill="1" applyBorder="1" applyAlignment="1">
      <alignment vertical="center" wrapText="1" shrinkToFit="1"/>
    </xf>
    <xf numFmtId="164" fontId="53" fillId="3" borderId="0" xfId="1" applyNumberFormat="1" applyFont="1" applyFill="1" applyBorder="1" applyAlignment="1">
      <alignment horizontal="right" wrapText="1" shrinkToFit="1"/>
    </xf>
    <xf numFmtId="166" fontId="53" fillId="3" borderId="1" xfId="1" applyNumberFormat="1" applyFont="1" applyFill="1" applyBorder="1" applyAlignment="1">
      <alignment horizontal="right" wrapText="1" shrinkToFit="1"/>
    </xf>
    <xf numFmtId="167" fontId="53" fillId="3" borderId="1" xfId="2" applyNumberFormat="1" applyFont="1" applyFill="1" applyBorder="1" applyAlignment="1">
      <alignment horizontal="right" wrapText="1" shrinkToFit="1"/>
    </xf>
    <xf numFmtId="0" fontId="15" fillId="9" borderId="0" xfId="0" applyFont="1" applyFill="1" applyBorder="1" applyAlignment="1">
      <alignment vertical="center" wrapText="1" shrinkToFit="1"/>
    </xf>
    <xf numFmtId="165" fontId="53" fillId="9" borderId="14" xfId="1" applyNumberFormat="1" applyFont="1" applyFill="1" applyBorder="1" applyAlignment="1">
      <alignment horizontal="right" wrapText="1" shrinkToFit="1"/>
    </xf>
    <xf numFmtId="166" fontId="53" fillId="9" borderId="14" xfId="1" applyNumberFormat="1" applyFont="1" applyFill="1" applyBorder="1" applyAlignment="1">
      <alignment horizontal="right" wrapText="1" shrinkToFit="1"/>
    </xf>
    <xf numFmtId="9" fontId="53" fillId="3" borderId="0" xfId="2" applyFont="1" applyFill="1" applyBorder="1" applyAlignment="1">
      <alignment horizontal="right" wrapText="1" shrinkToFit="1"/>
    </xf>
    <xf numFmtId="0" fontId="9" fillId="9" borderId="6" xfId="0" applyFont="1" applyFill="1" applyBorder="1" applyAlignment="1">
      <alignment vertical="center" wrapText="1" shrinkToFit="1"/>
    </xf>
    <xf numFmtId="165" fontId="54" fillId="9" borderId="6" xfId="1" applyNumberFormat="1" applyFont="1" applyFill="1" applyBorder="1" applyAlignment="1">
      <alignment horizontal="right" vertical="center" wrapText="1" shrinkToFit="1"/>
    </xf>
    <xf numFmtId="167" fontId="53" fillId="9" borderId="6" xfId="2" applyNumberFormat="1" applyFont="1" applyFill="1" applyBorder="1" applyAlignment="1">
      <alignment horizontal="right" wrapText="1" shrinkToFit="1"/>
    </xf>
    <xf numFmtId="165" fontId="54" fillId="3" borderId="0" xfId="1" applyNumberFormat="1" applyFont="1" applyFill="1" applyBorder="1" applyAlignment="1">
      <alignment horizontal="right" vertical="center" wrapText="1"/>
    </xf>
    <xf numFmtId="165" fontId="53" fillId="9" borderId="0" xfId="1" applyNumberFormat="1" applyFont="1" applyFill="1" applyBorder="1" applyAlignment="1">
      <alignment horizontal="right" wrapText="1" shrinkToFit="1"/>
    </xf>
    <xf numFmtId="165" fontId="53" fillId="3" borderId="1" xfId="1" applyNumberFormat="1" applyFont="1" applyFill="1" applyBorder="1" applyAlignment="1">
      <alignment horizontal="right" wrapText="1" shrinkToFit="1"/>
    </xf>
    <xf numFmtId="167" fontId="53" fillId="2" borderId="1" xfId="2" applyNumberFormat="1" applyFont="1" applyFill="1" applyBorder="1" applyAlignment="1">
      <alignment horizontal="right" wrapText="1" shrinkToFit="1"/>
    </xf>
    <xf numFmtId="0" fontId="9" fillId="9" borderId="6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 indent="1"/>
    </xf>
    <xf numFmtId="165" fontId="53" fillId="3" borderId="14" xfId="1" applyNumberFormat="1" applyFont="1" applyFill="1" applyBorder="1" applyAlignment="1">
      <alignment horizontal="right" wrapText="1" shrinkToFit="1"/>
    </xf>
    <xf numFmtId="166" fontId="53" fillId="3" borderId="14" xfId="1" applyNumberFormat="1" applyFont="1" applyFill="1" applyBorder="1" applyAlignment="1">
      <alignment horizontal="right" wrapText="1" shrinkToFit="1"/>
    </xf>
    <xf numFmtId="167" fontId="53" fillId="3" borderId="14" xfId="2" applyNumberFormat="1" applyFont="1" applyFill="1" applyBorder="1" applyAlignment="1">
      <alignment horizontal="right" wrapText="1" shrinkToFit="1"/>
    </xf>
    <xf numFmtId="0" fontId="15" fillId="9" borderId="1" xfId="0" applyFont="1" applyFill="1" applyBorder="1" applyAlignment="1">
      <alignment horizontal="left" vertical="center" wrapText="1" indent="1"/>
    </xf>
    <xf numFmtId="165" fontId="53" fillId="9" borderId="1" xfId="1" applyNumberFormat="1" applyFont="1" applyFill="1" applyBorder="1" applyAlignment="1">
      <alignment horizontal="right" wrapText="1" shrinkToFit="1"/>
    </xf>
    <xf numFmtId="167" fontId="53" fillId="9" borderId="1" xfId="2" applyNumberFormat="1" applyFont="1" applyFill="1" applyBorder="1" applyAlignment="1">
      <alignment horizontal="right" wrapText="1" shrinkToFit="1"/>
    </xf>
    <xf numFmtId="0" fontId="15" fillId="3" borderId="0" xfId="0" applyFont="1" applyFill="1" applyBorder="1" applyAlignment="1">
      <alignment horizontal="left" vertical="center" wrapText="1" indent="1"/>
    </xf>
    <xf numFmtId="0" fontId="15" fillId="3" borderId="0" xfId="0" quotePrefix="1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left" vertical="center" wrapText="1" indent="1"/>
    </xf>
    <xf numFmtId="0" fontId="15" fillId="9" borderId="0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vertical="center" wrapText="1" shrinkToFit="1"/>
    </xf>
    <xf numFmtId="0" fontId="10" fillId="9" borderId="0" xfId="0" applyFont="1" applyFill="1" applyBorder="1" applyAlignment="1">
      <alignment wrapText="1"/>
    </xf>
    <xf numFmtId="165" fontId="53" fillId="9" borderId="0" xfId="1" applyNumberFormat="1" applyFont="1" applyFill="1" applyBorder="1" applyAlignment="1">
      <alignment horizontal="right" vertical="center" wrapText="1" shrinkToFit="1"/>
    </xf>
    <xf numFmtId="9" fontId="53" fillId="9" borderId="0" xfId="2" applyFont="1" applyFill="1" applyAlignment="1">
      <alignment horizontal="right" vertical="center" wrapText="1" shrinkToFit="1"/>
    </xf>
    <xf numFmtId="167" fontId="53" fillId="9" borderId="0" xfId="2" applyNumberFormat="1" applyFont="1" applyFill="1" applyBorder="1" applyAlignment="1">
      <alignment horizontal="right" vertical="center" wrapText="1" shrinkToFit="1"/>
    </xf>
    <xf numFmtId="169" fontId="82" fillId="9" borderId="0" xfId="0" applyNumberFormat="1" applyFont="1" applyFill="1" applyAlignment="1">
      <alignment horizontal="right" vertical="center" wrapText="1" shrinkToFit="1"/>
    </xf>
    <xf numFmtId="0" fontId="9" fillId="9" borderId="1" xfId="0" applyFont="1" applyFill="1" applyBorder="1" applyAlignment="1">
      <alignment wrapText="1"/>
    </xf>
    <xf numFmtId="165" fontId="53" fillId="9" borderId="1" xfId="1" applyNumberFormat="1" applyFont="1" applyFill="1" applyBorder="1" applyAlignment="1">
      <alignment horizontal="right" vertical="center" wrapText="1" shrinkToFit="1"/>
    </xf>
    <xf numFmtId="167" fontId="53" fillId="9" borderId="1" xfId="2" applyNumberFormat="1" applyFont="1" applyFill="1" applyBorder="1" applyAlignment="1">
      <alignment horizontal="right" vertical="center" wrapText="1" shrinkToFit="1"/>
    </xf>
    <xf numFmtId="167" fontId="53" fillId="2" borderId="7" xfId="2" applyNumberFormat="1" applyFont="1" applyFill="1" applyBorder="1" applyAlignment="1">
      <alignment horizontal="right" vertical="center" wrapText="1" shrinkToFit="1"/>
    </xf>
    <xf numFmtId="0" fontId="56" fillId="9" borderId="0" xfId="0" applyFont="1" applyFill="1" applyBorder="1" applyAlignment="1">
      <alignment vertical="center" wrapText="1" shrinkToFit="1"/>
    </xf>
    <xf numFmtId="0" fontId="54" fillId="9" borderId="0" xfId="0" applyFont="1" applyFill="1" applyBorder="1" applyAlignment="1">
      <alignment horizontal="left" vertical="center" wrapText="1"/>
    </xf>
    <xf numFmtId="0" fontId="56" fillId="9" borderId="6" xfId="0" applyFont="1" applyFill="1" applyBorder="1" applyAlignment="1">
      <alignment horizontal="left" vertical="center" wrapText="1"/>
    </xf>
    <xf numFmtId="165" fontId="53" fillId="9" borderId="6" xfId="1" applyNumberFormat="1" applyFont="1" applyFill="1" applyBorder="1" applyAlignment="1">
      <alignment horizontal="right" wrapText="1" shrinkToFit="1"/>
    </xf>
    <xf numFmtId="0" fontId="84" fillId="9" borderId="6" xfId="0" applyFont="1" applyFill="1" applyBorder="1" applyAlignment="1">
      <alignment horizontal="left" vertical="center" wrapText="1"/>
    </xf>
    <xf numFmtId="0" fontId="85" fillId="9" borderId="12" xfId="0" applyFont="1" applyFill="1" applyBorder="1" applyAlignment="1">
      <alignment horizontal="left" vertical="center" wrapText="1"/>
    </xf>
    <xf numFmtId="165" fontId="53" fillId="9" borderId="12" xfId="1" applyNumberFormat="1" applyFont="1" applyFill="1" applyBorder="1" applyAlignment="1">
      <alignment horizontal="right" wrapText="1" shrinkToFit="1"/>
    </xf>
    <xf numFmtId="167" fontId="53" fillId="9" borderId="12" xfId="2" applyNumberFormat="1" applyFont="1" applyFill="1" applyBorder="1" applyAlignment="1">
      <alignment horizontal="right" wrapText="1" shrinkToFit="1"/>
    </xf>
    <xf numFmtId="164" fontId="51" fillId="9" borderId="0" xfId="1" applyNumberFormat="1" applyFont="1" applyFill="1" applyBorder="1" applyAlignment="1">
      <alignment horizontal="left" vertical="center" wrapText="1" shrinkToFit="1"/>
    </xf>
    <xf numFmtId="166" fontId="51" fillId="9" borderId="0" xfId="1" applyNumberFormat="1" applyFont="1" applyFill="1" applyBorder="1" applyAlignment="1">
      <alignment horizontal="center" vertical="center" wrapText="1" shrinkToFit="1"/>
    </xf>
    <xf numFmtId="166" fontId="88" fillId="9" borderId="0" xfId="1" applyNumberFormat="1" applyFont="1" applyFill="1" applyBorder="1" applyAlignment="1">
      <alignment horizontal="center" vertical="center" wrapText="1" shrinkToFit="1"/>
    </xf>
    <xf numFmtId="167" fontId="51" fillId="9" borderId="0" xfId="2" applyNumberFormat="1" applyFont="1" applyFill="1" applyBorder="1" applyAlignment="1">
      <alignment horizontal="center" vertical="center" wrapText="1" shrinkToFit="1"/>
    </xf>
    <xf numFmtId="0" fontId="51" fillId="9" borderId="0" xfId="4" applyFont="1" applyFill="1" applyBorder="1" applyAlignment="1">
      <alignment vertical="center" wrapText="1"/>
    </xf>
    <xf numFmtId="165" fontId="51" fillId="9" borderId="0" xfId="1" applyNumberFormat="1" applyFont="1" applyFill="1" applyBorder="1" applyAlignment="1">
      <alignment horizontal="right" vertical="center" wrapText="1" indent="1"/>
    </xf>
    <xf numFmtId="167" fontId="51" fillId="9" borderId="0" xfId="2" applyNumberFormat="1" applyFont="1" applyFill="1" applyBorder="1" applyAlignment="1">
      <alignment horizontal="center" vertical="center" wrapText="1"/>
    </xf>
    <xf numFmtId="164" fontId="53" fillId="9" borderId="0" xfId="1" applyNumberFormat="1" applyFont="1" applyFill="1" applyBorder="1" applyAlignment="1">
      <alignment horizontal="left" vertical="center" wrapText="1" shrinkToFit="1"/>
    </xf>
    <xf numFmtId="10" fontId="53" fillId="9" borderId="0" xfId="2" applyNumberFormat="1" applyFont="1" applyFill="1" applyBorder="1" applyAlignment="1">
      <alignment horizontal="center" vertical="center" wrapText="1" shrinkToFit="1"/>
    </xf>
    <xf numFmtId="164" fontId="53" fillId="9" borderId="0" xfId="1" applyFont="1" applyFill="1" applyBorder="1" applyAlignment="1">
      <alignment horizontal="center" vertical="center" wrapText="1" shrinkToFit="1"/>
    </xf>
    <xf numFmtId="0" fontId="51" fillId="9" borderId="0" xfId="4" applyFont="1" applyFill="1" applyBorder="1" applyAlignment="1">
      <alignment horizontal="left" wrapText="1" shrinkToFit="1"/>
    </xf>
    <xf numFmtId="165" fontId="51" fillId="9" borderId="0" xfId="1" applyNumberFormat="1" applyFont="1" applyFill="1" applyBorder="1" applyAlignment="1">
      <alignment horizontal="right" wrapText="1" shrinkToFit="1"/>
    </xf>
    <xf numFmtId="9" fontId="51" fillId="9" borderId="0" xfId="11" applyFont="1" applyFill="1" applyBorder="1" applyAlignment="1">
      <alignment horizontal="right" wrapText="1" shrinkToFit="1"/>
    </xf>
    <xf numFmtId="0" fontId="88" fillId="9" borderId="0" xfId="4" applyFont="1" applyFill="1" applyBorder="1" applyAlignment="1">
      <alignment horizontal="left" wrapText="1" shrinkToFit="1"/>
    </xf>
    <xf numFmtId="0" fontId="90" fillId="9" borderId="8" xfId="4" applyFont="1" applyFill="1" applyBorder="1" applyAlignment="1">
      <alignment wrapText="1"/>
    </xf>
    <xf numFmtId="165" fontId="90" fillId="9" borderId="8" xfId="1" applyNumberFormat="1" applyFont="1" applyFill="1" applyBorder="1" applyAlignment="1">
      <alignment horizontal="right" wrapText="1"/>
    </xf>
    <xf numFmtId="9" fontId="89" fillId="9" borderId="8" xfId="11" applyFont="1" applyFill="1" applyBorder="1" applyAlignment="1">
      <alignment horizontal="right" wrapText="1"/>
    </xf>
    <xf numFmtId="0" fontId="51" fillId="9" borderId="0" xfId="4" applyNumberFormat="1" applyFont="1" applyFill="1" applyBorder="1" applyAlignment="1">
      <alignment horizontal="left" wrapText="1" shrinkToFit="1"/>
    </xf>
    <xf numFmtId="0" fontId="51" fillId="9" borderId="6" xfId="4" applyNumberFormat="1" applyFont="1" applyFill="1" applyBorder="1" applyAlignment="1">
      <alignment horizontal="left" wrapText="1" shrinkToFit="1"/>
    </xf>
    <xf numFmtId="165" fontId="51" fillId="9" borderId="6" xfId="1" applyNumberFormat="1" applyFont="1" applyFill="1" applyBorder="1" applyAlignment="1">
      <alignment horizontal="right" wrapText="1" shrinkToFit="1"/>
    </xf>
    <xf numFmtId="9" fontId="51" fillId="9" borderId="6" xfId="11" applyFont="1" applyFill="1" applyBorder="1" applyAlignment="1">
      <alignment horizontal="right" wrapText="1" shrinkToFit="1"/>
    </xf>
    <xf numFmtId="0" fontId="88" fillId="9" borderId="0" xfId="4" applyNumberFormat="1" applyFont="1" applyFill="1" applyBorder="1" applyAlignment="1">
      <alignment horizontal="left" wrapText="1" shrinkToFit="1"/>
    </xf>
    <xf numFmtId="0" fontId="88" fillId="0" borderId="6" xfId="4" applyNumberFormat="1" applyFont="1" applyFill="1" applyBorder="1" applyAlignment="1">
      <alignment horizontal="left" wrapText="1" shrinkToFit="1"/>
    </xf>
    <xf numFmtId="0" fontId="92" fillId="0" borderId="0" xfId="4" applyFont="1" applyFill="1" applyBorder="1" applyAlignment="1">
      <alignment horizontal="left" vertical="center" wrapText="1" shrinkToFit="1"/>
    </xf>
    <xf numFmtId="167" fontId="51" fillId="9" borderId="0" xfId="2" applyNumberFormat="1" applyFont="1" applyFill="1" applyBorder="1" applyAlignment="1">
      <alignment horizontal="left" wrapText="1" shrinkToFit="1"/>
    </xf>
    <xf numFmtId="167" fontId="51" fillId="9" borderId="0" xfId="2" applyNumberFormat="1" applyFont="1" applyFill="1" applyBorder="1" applyAlignment="1">
      <alignment horizontal="center" wrapText="1" shrinkToFit="1"/>
    </xf>
    <xf numFmtId="3" fontId="98" fillId="9" borderId="0" xfId="0" applyNumberFormat="1" applyFont="1" applyFill="1" applyBorder="1" applyAlignment="1">
      <alignment horizontal="center" vertical="center"/>
    </xf>
    <xf numFmtId="4" fontId="97" fillId="9" borderId="0" xfId="0" applyNumberFormat="1" applyFont="1" applyFill="1" applyBorder="1" applyAlignment="1">
      <alignment horizontal="center" vertical="center"/>
    </xf>
    <xf numFmtId="0" fontId="97" fillId="9" borderId="0" xfId="0" applyFont="1" applyFill="1" applyBorder="1" applyAlignment="1">
      <alignment vertical="center"/>
    </xf>
    <xf numFmtId="0" fontId="62" fillId="2" borderId="0" xfId="0" applyFont="1" applyFill="1" applyBorder="1" applyAlignment="1">
      <alignment horizontal="center" wrapText="1" shrinkToFit="1"/>
    </xf>
    <xf numFmtId="0" fontId="62" fillId="2" borderId="0" xfId="0" applyFont="1" applyFill="1" applyBorder="1" applyAlignment="1">
      <alignment horizontal="right" wrapText="1" shrinkToFit="1"/>
    </xf>
    <xf numFmtId="167" fontId="53" fillId="3" borderId="0" xfId="2" applyNumberFormat="1" applyFont="1" applyFill="1" applyBorder="1" applyAlignment="1">
      <alignment horizontal="center" vertical="center" wrapText="1" shrinkToFit="1"/>
    </xf>
    <xf numFmtId="167" fontId="53" fillId="9" borderId="0" xfId="2" applyNumberFormat="1" applyFont="1" applyFill="1" applyBorder="1" applyAlignment="1">
      <alignment horizontal="center" vertical="center" wrapText="1" shrinkToFit="1"/>
    </xf>
    <xf numFmtId="167" fontId="53" fillId="3" borderId="7" xfId="2" applyNumberFormat="1" applyFont="1" applyFill="1" applyBorder="1" applyAlignment="1">
      <alignment horizontal="center" vertical="center" wrapText="1" shrinkToFit="1"/>
    </xf>
    <xf numFmtId="166" fontId="51" fillId="0" borderId="0" xfId="1" applyNumberFormat="1" applyFont="1" applyFill="1" applyBorder="1" applyAlignment="1">
      <alignment horizontal="center" vertical="center" wrapText="1" shrinkToFit="1"/>
    </xf>
    <xf numFmtId="166" fontId="51" fillId="9" borderId="0" xfId="1" applyNumberFormat="1" applyFont="1" applyFill="1" applyBorder="1" applyAlignment="1">
      <alignment horizontal="center" vertical="center" wrapText="1" shrinkToFit="1"/>
    </xf>
    <xf numFmtId="167" fontId="98" fillId="9" borderId="0" xfId="2" applyNumberFormat="1" applyFont="1" applyFill="1" applyBorder="1" applyAlignment="1">
      <alignment horizontal="center" vertical="center"/>
    </xf>
    <xf numFmtId="0" fontId="108" fillId="0" borderId="0" xfId="0" applyFont="1"/>
    <xf numFmtId="0" fontId="51" fillId="0" borderId="0" xfId="4" applyFont="1" applyFill="1" applyBorder="1" applyAlignment="1">
      <alignment horizontal="left" wrapText="1" shrinkToFit="1"/>
    </xf>
    <xf numFmtId="166" fontId="51" fillId="0" borderId="0" xfId="1" applyNumberFormat="1" applyFont="1" applyFill="1" applyBorder="1" applyAlignment="1">
      <alignment horizontal="center" vertical="center" wrapText="1" shrinkToFit="1"/>
    </xf>
    <xf numFmtId="0" fontId="42" fillId="3" borderId="7" xfId="4" applyFont="1" applyFill="1" applyBorder="1" applyAlignment="1">
      <alignment wrapText="1"/>
    </xf>
    <xf numFmtId="0" fontId="15" fillId="9" borderId="6" xfId="0" applyFont="1" applyFill="1" applyBorder="1" applyAlignment="1">
      <alignment vertical="center" wrapText="1"/>
    </xf>
    <xf numFmtId="165" fontId="53" fillId="9" borderId="6" xfId="1" applyNumberFormat="1" applyFont="1" applyFill="1" applyBorder="1" applyAlignment="1">
      <alignment horizontal="right" vertical="center" wrapText="1" shrinkToFit="1"/>
    </xf>
    <xf numFmtId="167" fontId="53" fillId="9" borderId="6" xfId="2" applyNumberFormat="1" applyFont="1" applyFill="1" applyBorder="1" applyAlignment="1">
      <alignment horizontal="right" vertical="center" wrapText="1" shrinkToFit="1"/>
    </xf>
    <xf numFmtId="166" fontId="53" fillId="9" borderId="6" xfId="1" applyNumberFormat="1" applyFont="1" applyFill="1" applyBorder="1" applyAlignment="1">
      <alignment horizontal="right" vertical="center" wrapText="1" shrinkToFit="1"/>
    </xf>
    <xf numFmtId="0" fontId="9" fillId="3" borderId="6" xfId="0" applyFont="1" applyFill="1" applyBorder="1" applyAlignment="1">
      <alignment horizontal="left" vertical="center" wrapText="1"/>
    </xf>
    <xf numFmtId="165" fontId="54" fillId="3" borderId="6" xfId="1" applyNumberFormat="1" applyFont="1" applyFill="1" applyBorder="1" applyAlignment="1">
      <alignment horizontal="right" vertical="center" wrapText="1" shrinkToFit="1"/>
    </xf>
    <xf numFmtId="0" fontId="15" fillId="9" borderId="12" xfId="0" applyFont="1" applyFill="1" applyBorder="1" applyAlignment="1">
      <alignment vertical="center" wrapText="1"/>
    </xf>
    <xf numFmtId="165" fontId="54" fillId="9" borderId="12" xfId="0" applyNumberFormat="1" applyFont="1" applyFill="1" applyBorder="1" applyAlignment="1">
      <alignment horizontal="right" vertical="center" wrapText="1"/>
    </xf>
    <xf numFmtId="167" fontId="53" fillId="9" borderId="12" xfId="2" applyNumberFormat="1" applyFont="1" applyFill="1" applyBorder="1" applyAlignment="1">
      <alignment horizontal="right" vertical="center" wrapText="1" shrinkToFit="1"/>
    </xf>
    <xf numFmtId="166" fontId="53" fillId="9" borderId="12" xfId="1" applyNumberFormat="1" applyFont="1" applyFill="1" applyBorder="1" applyAlignment="1">
      <alignment horizontal="right" vertical="center" wrapText="1" shrinkToFit="1"/>
    </xf>
    <xf numFmtId="165" fontId="51" fillId="2" borderId="0" xfId="4" applyNumberFormat="1" applyFont="1" applyFill="1" applyAlignment="1">
      <alignment vertical="center" shrinkToFit="1"/>
    </xf>
    <xf numFmtId="0" fontId="46" fillId="0" borderId="0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 wrapText="1" shrinkToFit="1"/>
    </xf>
    <xf numFmtId="0" fontId="46" fillId="0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1" fillId="8" borderId="0" xfId="4" applyFont="1" applyFill="1" applyBorder="1" applyAlignment="1">
      <alignment horizontal="center" vertical="center" shrinkToFit="1"/>
    </xf>
    <xf numFmtId="0" fontId="51" fillId="2" borderId="1" xfId="0" quotePrefix="1" applyNumberFormat="1" applyFont="1" applyFill="1" applyBorder="1" applyAlignment="1">
      <alignment horizontal="center" vertical="center" shrinkToFit="1"/>
    </xf>
    <xf numFmtId="0" fontId="86" fillId="8" borderId="0" xfId="0" applyFont="1" applyFill="1" applyBorder="1" applyAlignment="1">
      <alignment horizontal="left" vertical="center"/>
    </xf>
    <xf numFmtId="0" fontId="86" fillId="5" borderId="0" xfId="0" applyFont="1" applyFill="1" applyBorder="1" applyAlignment="1">
      <alignment horizontal="center" vertical="center" wrapText="1" shrinkToFit="1"/>
    </xf>
    <xf numFmtId="0" fontId="87" fillId="0" borderId="0" xfId="0" applyFont="1" applyBorder="1" applyAlignment="1">
      <alignment horizontal="center" vertical="center" wrapText="1"/>
    </xf>
    <xf numFmtId="0" fontId="51" fillId="0" borderId="0" xfId="4" applyFont="1" applyFill="1" applyBorder="1" applyAlignment="1">
      <alignment horizontal="left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center" wrapText="1" shrinkToFit="1"/>
    </xf>
    <xf numFmtId="0" fontId="27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4" fillId="2" borderId="0" xfId="4" applyFont="1" applyFill="1" applyBorder="1" applyAlignment="1">
      <alignment horizontal="left" vertical="center" wrapText="1" shrinkToFit="1"/>
    </xf>
    <xf numFmtId="0" fontId="26" fillId="2" borderId="0" xfId="0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 shrinkToFit="1"/>
    </xf>
    <xf numFmtId="0" fontId="76" fillId="0" borderId="0" xfId="0" applyFont="1" applyFill="1" applyAlignment="1">
      <alignment horizontal="left" wrapText="1"/>
    </xf>
    <xf numFmtId="0" fontId="78" fillId="2" borderId="0" xfId="4" applyFont="1" applyFill="1" applyBorder="1" applyAlignment="1">
      <alignment horizontal="left" vertical="center" wrapText="1"/>
    </xf>
    <xf numFmtId="171" fontId="31" fillId="2" borderId="2" xfId="4" applyNumberFormat="1" applyFont="1" applyFill="1" applyBorder="1" applyAlignment="1">
      <alignment horizontal="center" vertical="center" wrapText="1" shrinkToFit="1"/>
    </xf>
    <xf numFmtId="0" fontId="50" fillId="5" borderId="0" xfId="0" applyFont="1" applyFill="1" applyBorder="1" applyAlignment="1">
      <alignment horizontal="center" vertical="center" wrapText="1" shrinkToFit="1"/>
    </xf>
    <xf numFmtId="171" fontId="20" fillId="0" borderId="0" xfId="4" applyNumberFormat="1" applyFont="1" applyFill="1" applyBorder="1" applyAlignment="1">
      <alignment horizontal="center" vertical="center" wrapText="1" shrinkToFit="1"/>
    </xf>
    <xf numFmtId="0" fontId="21" fillId="8" borderId="0" xfId="4" applyFont="1" applyFill="1" applyBorder="1" applyAlignment="1">
      <alignment horizontal="left" vertical="center" shrinkToFit="1"/>
    </xf>
    <xf numFmtId="0" fontId="50" fillId="8" borderId="0" xfId="4" applyFont="1" applyFill="1" applyBorder="1" applyAlignment="1">
      <alignment horizontal="left" vertical="center" shrinkToFit="1"/>
    </xf>
    <xf numFmtId="166" fontId="88" fillId="3" borderId="7" xfId="1" applyNumberFormat="1" applyFont="1" applyFill="1" applyBorder="1" applyAlignment="1">
      <alignment horizontal="center" vertical="center" wrapText="1" shrinkToFit="1"/>
    </xf>
    <xf numFmtId="171" fontId="87" fillId="2" borderId="10" xfId="4" applyNumberFormat="1" applyFont="1" applyFill="1" applyBorder="1" applyAlignment="1">
      <alignment horizontal="center" vertical="center" wrapText="1" shrinkToFit="1"/>
    </xf>
    <xf numFmtId="166" fontId="51" fillId="9" borderId="0" xfId="1" applyNumberFormat="1" applyFont="1" applyFill="1" applyBorder="1" applyAlignment="1">
      <alignment horizontal="center" vertical="center" wrapText="1" shrinkToFit="1"/>
    </xf>
    <xf numFmtId="166" fontId="51" fillId="0" borderId="0" xfId="1" applyNumberFormat="1" applyFont="1" applyFill="1" applyBorder="1" applyAlignment="1">
      <alignment horizontal="center" vertical="center" wrapText="1" shrinkToFit="1"/>
    </xf>
    <xf numFmtId="0" fontId="101" fillId="3" borderId="11" xfId="4" applyFont="1" applyFill="1" applyBorder="1" applyAlignment="1">
      <alignment horizontal="center" vertical="center" wrapText="1" shrinkToFit="1"/>
    </xf>
    <xf numFmtId="166" fontId="66" fillId="0" borderId="0" xfId="1" applyNumberFormat="1" applyFont="1" applyFill="1" applyBorder="1" applyAlignment="1">
      <alignment horizontal="center" vertical="center" wrapText="1" shrinkToFit="1"/>
    </xf>
    <xf numFmtId="0" fontId="102" fillId="8" borderId="7" xfId="4" applyFont="1" applyFill="1" applyBorder="1" applyAlignment="1">
      <alignment horizontal="left" vertical="center" shrinkToFit="1"/>
    </xf>
    <xf numFmtId="164" fontId="67" fillId="3" borderId="7" xfId="1" applyNumberFormat="1" applyFont="1" applyFill="1" applyBorder="1" applyAlignment="1">
      <alignment horizontal="center" vertical="center" wrapText="1" shrinkToFit="1"/>
    </xf>
    <xf numFmtId="166" fontId="66" fillId="7" borderId="0" xfId="1" applyNumberFormat="1" applyFont="1" applyFill="1" applyBorder="1" applyAlignment="1">
      <alignment horizontal="center" vertical="center" wrapText="1" shrinkToFit="1"/>
    </xf>
    <xf numFmtId="171" fontId="70" fillId="2" borderId="10" xfId="4" applyNumberFormat="1" applyFont="1" applyFill="1" applyBorder="1" applyAlignment="1">
      <alignment horizontal="center" vertical="center" wrapText="1" shrinkToFit="1"/>
    </xf>
    <xf numFmtId="0" fontId="72" fillId="3" borderId="11" xfId="4" applyFont="1" applyFill="1" applyBorder="1" applyAlignment="1">
      <alignment horizontal="center" vertical="center" wrapText="1" shrinkToFit="1"/>
    </xf>
    <xf numFmtId="0" fontId="64" fillId="5" borderId="0" xfId="0" applyFont="1" applyFill="1" applyBorder="1" applyAlignment="1">
      <alignment horizontal="center" vertical="center" wrapText="1" shrinkToFit="1"/>
    </xf>
    <xf numFmtId="0" fontId="69" fillId="8" borderId="7" xfId="4" applyFont="1" applyFill="1" applyBorder="1" applyAlignment="1">
      <alignment horizontal="left" vertical="center" shrinkToFit="1"/>
    </xf>
    <xf numFmtId="0" fontId="35" fillId="0" borderId="0" xfId="0" applyFont="1" applyFill="1" applyAlignment="1">
      <alignment vertical="center"/>
    </xf>
    <xf numFmtId="0" fontId="86" fillId="0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vertical="center" wrapText="1"/>
    </xf>
    <xf numFmtId="0" fontId="100" fillId="0" borderId="0" xfId="0" applyFont="1" applyFill="1" applyBorder="1" applyAlignment="1">
      <alignment vertical="center" wrapText="1"/>
    </xf>
    <xf numFmtId="167" fontId="88" fillId="0" borderId="0" xfId="2" applyNumberFormat="1" applyFont="1" applyFill="1" applyBorder="1" applyAlignment="1">
      <alignment vertical="center" wrapText="1"/>
    </xf>
    <xf numFmtId="0" fontId="110" fillId="2" borderId="0" xfId="0" applyFont="1" applyFill="1" applyAlignment="1">
      <alignment horizontal="left" vertical="top"/>
    </xf>
    <xf numFmtId="0" fontId="111" fillId="2" borderId="0" xfId="10" applyFont="1" applyFill="1" applyBorder="1" applyAlignment="1">
      <alignment horizontal="left" vertical="center" wrapText="1"/>
    </xf>
  </cellXfs>
  <cellStyles count="12">
    <cellStyle name="Comma 2" xfId="7" xr:uid="{00000000-0005-0000-0000-000000000000}"/>
    <cellStyle name="Comma_IV-trim  2002" xfId="5" xr:uid="{00000000-0005-0000-0000-000001000000}"/>
    <cellStyle name="Millares" xfId="1" builtinId="3"/>
    <cellStyle name="Normal" xfId="0" builtinId="0"/>
    <cellStyle name="Normal 2" xfId="4" xr:uid="{00000000-0005-0000-0000-000004000000}"/>
    <cellStyle name="Normal 3" xfId="6" xr:uid="{00000000-0005-0000-0000-000005000000}"/>
    <cellStyle name="Normal_IS Mexico y CA" xfId="9" xr:uid="{00000000-0005-0000-0000-000006000000}"/>
    <cellStyle name="Normal_IV-trim  2002" xfId="3" xr:uid="{00000000-0005-0000-0000-000007000000}"/>
    <cellStyle name="Normal_Sudamérica" xfId="10" xr:uid="{00000000-0005-0000-0000-000008000000}"/>
    <cellStyle name="Percent 2" xfId="8" xr:uid="{00000000-0005-0000-0000-000009000000}"/>
    <cellStyle name="Porcentaje" xfId="2" builtinId="5"/>
    <cellStyle name="Porcentaje 2" xfId="11" xr:uid="{00000000-0005-0000-0000-00000B000000}"/>
  </cellStyles>
  <dxfs count="0"/>
  <tableStyles count="0" defaultTableStyle="TableStyleMedium9" defaultPivotStyle="PivotStyleLight16"/>
  <colors>
    <mruColors>
      <color rgb="FFFFFF99"/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26</xdr:row>
      <xdr:rowOff>40820</xdr:rowOff>
    </xdr:from>
    <xdr:to>
      <xdr:col>12</xdr:col>
      <xdr:colOff>146196</xdr:colOff>
      <xdr:row>35</xdr:row>
      <xdr:rowOff>-1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6681106"/>
          <a:ext cx="5466589" cy="2149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4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4"/>
  <sheetViews>
    <sheetView showGridLines="0" tabSelected="1" workbookViewId="0"/>
  </sheetViews>
  <sheetFormatPr baseColWidth="10" defaultColWidth="11.42578125" defaultRowHeight="12.75" x14ac:dyDescent="0.2"/>
  <cols>
    <col min="1" max="1" width="11.42578125" style="172"/>
    <col min="2" max="2" width="14.28515625" style="172" customWidth="1"/>
    <col min="3" max="3" width="21.85546875" style="172" bestFit="1" customWidth="1"/>
    <col min="4" max="4" width="19.42578125" style="172" customWidth="1"/>
    <col min="5" max="5" width="10.28515625" style="172" hidden="1" customWidth="1"/>
    <col min="6" max="6" width="3" style="172" customWidth="1"/>
    <col min="7" max="7" width="19.42578125" style="172" customWidth="1"/>
    <col min="8" max="8" width="10.28515625" style="172" hidden="1" customWidth="1"/>
    <col min="9" max="9" width="3" style="172" customWidth="1"/>
    <col min="10" max="10" width="19.42578125" style="172" customWidth="1"/>
    <col min="11" max="11" width="10.28515625" style="172" hidden="1" customWidth="1"/>
    <col min="12" max="12" width="3" style="172" customWidth="1"/>
    <col min="13" max="13" width="19.42578125" style="172" customWidth="1"/>
    <col min="14" max="14" width="9" style="172" hidden="1" customWidth="1"/>
    <col min="15" max="16384" width="11.42578125" style="172"/>
  </cols>
  <sheetData>
    <row r="2" spans="2:14" ht="24.95" customHeight="1" x14ac:dyDescent="0.2">
      <c r="B2" s="611" t="s">
        <v>110</v>
      </c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</row>
    <row r="3" spans="2:14" ht="18" customHeight="1" x14ac:dyDescent="0.2">
      <c r="B3" s="613" t="s">
        <v>63</v>
      </c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</row>
    <row r="4" spans="2:14" ht="21" customHeight="1" x14ac:dyDescent="0.25">
      <c r="B4" s="173"/>
      <c r="C4" s="173"/>
      <c r="D4" s="610" t="s">
        <v>56</v>
      </c>
      <c r="E4" s="610"/>
      <c r="G4" s="610" t="s">
        <v>57</v>
      </c>
      <c r="H4" s="610"/>
      <c r="J4" s="610" t="s">
        <v>58</v>
      </c>
      <c r="K4" s="610"/>
      <c r="M4" s="610" t="s">
        <v>145</v>
      </c>
      <c r="N4" s="610"/>
    </row>
    <row r="5" spans="2:14" ht="15.75" thickBot="1" x14ac:dyDescent="0.3">
      <c r="B5" s="488"/>
      <c r="C5" s="488"/>
      <c r="D5" s="489" t="s">
        <v>232</v>
      </c>
      <c r="E5" s="174"/>
      <c r="G5" s="489" t="s">
        <v>232</v>
      </c>
      <c r="H5" s="174"/>
      <c r="J5" s="489" t="s">
        <v>232</v>
      </c>
      <c r="K5" s="174"/>
      <c r="M5" s="489" t="s">
        <v>232</v>
      </c>
      <c r="N5" s="174"/>
    </row>
    <row r="6" spans="2:14" ht="12.75" customHeight="1" x14ac:dyDescent="0.2">
      <c r="B6" s="612" t="s">
        <v>179</v>
      </c>
      <c r="C6" s="482" t="s">
        <v>59</v>
      </c>
      <c r="D6" s="483">
        <v>0.14555795399453353</v>
      </c>
      <c r="E6" s="484"/>
      <c r="F6" s="182"/>
      <c r="G6" s="483">
        <v>0.13453301191384304</v>
      </c>
      <c r="H6" s="484"/>
      <c r="I6" s="182"/>
      <c r="J6" s="483">
        <v>0.16010722814581224</v>
      </c>
      <c r="K6" s="484"/>
      <c r="M6" s="483">
        <v>-8.295477383975447E-2</v>
      </c>
      <c r="N6" s="175"/>
    </row>
    <row r="7" spans="2:14" x14ac:dyDescent="0.2">
      <c r="B7" s="612"/>
      <c r="C7" s="176" t="s">
        <v>79</v>
      </c>
      <c r="D7" s="485">
        <v>0.11373355586420697</v>
      </c>
      <c r="E7" s="485"/>
      <c r="F7" s="486"/>
      <c r="G7" s="485">
        <v>7.1483989934823855E-2</v>
      </c>
      <c r="H7" s="485"/>
      <c r="I7" s="486"/>
      <c r="J7" s="485">
        <v>0.13481556647706938</v>
      </c>
      <c r="K7" s="485"/>
      <c r="L7" s="470"/>
      <c r="M7" s="485"/>
      <c r="N7" s="177"/>
    </row>
    <row r="8" spans="2:14" x14ac:dyDescent="0.2">
      <c r="B8" s="612"/>
      <c r="C8" s="176" t="s">
        <v>11</v>
      </c>
      <c r="D8" s="485">
        <v>0.1897475872093195</v>
      </c>
      <c r="E8" s="485"/>
      <c r="F8" s="486"/>
      <c r="G8" s="485">
        <v>0.25486044860081525</v>
      </c>
      <c r="H8" s="485"/>
      <c r="I8" s="486"/>
      <c r="J8" s="485">
        <v>0.23186468121315174</v>
      </c>
      <c r="K8" s="485"/>
      <c r="L8" s="470"/>
      <c r="M8" s="485"/>
      <c r="N8" s="177"/>
    </row>
    <row r="9" spans="2:14" ht="13.5" thickBot="1" x14ac:dyDescent="0.25">
      <c r="B9" s="491"/>
      <c r="C9" s="487"/>
      <c r="D9" s="492"/>
      <c r="E9" s="471"/>
      <c r="F9" s="470"/>
      <c r="G9" s="492"/>
      <c r="H9" s="471"/>
      <c r="I9" s="470"/>
      <c r="J9" s="492"/>
      <c r="K9" s="471"/>
      <c r="L9" s="470"/>
      <c r="M9" s="471"/>
      <c r="N9" s="177"/>
    </row>
    <row r="10" spans="2:14" x14ac:dyDescent="0.2">
      <c r="B10" s="608" t="s">
        <v>178</v>
      </c>
      <c r="C10" s="482" t="s">
        <v>59</v>
      </c>
      <c r="D10" s="490">
        <v>0.13381795013591202</v>
      </c>
      <c r="E10" s="468"/>
      <c r="F10" s="469"/>
      <c r="G10" s="490">
        <v>0.1278306684677426</v>
      </c>
      <c r="H10" s="468"/>
      <c r="I10" s="469"/>
      <c r="J10" s="490">
        <v>0.13915856468132826</v>
      </c>
      <c r="K10" s="468"/>
      <c r="L10" s="469"/>
      <c r="M10" s="472"/>
      <c r="N10" s="178"/>
    </row>
    <row r="11" spans="2:14" x14ac:dyDescent="0.2">
      <c r="B11" s="608"/>
      <c r="C11" s="176" t="s">
        <v>79</v>
      </c>
      <c r="D11" s="471">
        <v>0.11388470893994906</v>
      </c>
      <c r="E11" s="471"/>
      <c r="F11" s="469"/>
      <c r="G11" s="471">
        <v>7.1613007370814774E-2</v>
      </c>
      <c r="H11" s="471"/>
      <c r="I11" s="469"/>
      <c r="J11" s="471">
        <v>0.13559956090780578</v>
      </c>
      <c r="K11" s="471"/>
      <c r="L11" s="469"/>
      <c r="M11" s="473"/>
      <c r="N11" s="179"/>
    </row>
    <row r="12" spans="2:14" ht="13.5" thickBot="1" x14ac:dyDescent="0.25">
      <c r="B12" s="609"/>
      <c r="C12" s="180" t="s">
        <v>11</v>
      </c>
      <c r="D12" s="474">
        <v>0.1612737565617699</v>
      </c>
      <c r="E12" s="474"/>
      <c r="F12" s="475"/>
      <c r="G12" s="474">
        <v>0.23481146959606791</v>
      </c>
      <c r="H12" s="474"/>
      <c r="I12" s="475"/>
      <c r="J12" s="474">
        <v>0.14873484031854911</v>
      </c>
      <c r="K12" s="474"/>
      <c r="L12" s="475"/>
      <c r="M12" s="474"/>
      <c r="N12" s="181"/>
    </row>
    <row r="13" spans="2:14" x14ac:dyDescent="0.2">
      <c r="M13" s="182"/>
      <c r="N13" s="182"/>
    </row>
    <row r="14" spans="2:14" ht="12.75" customHeight="1" x14ac:dyDescent="0.2">
      <c r="C14" s="183" t="s">
        <v>60</v>
      </c>
      <c r="G14" s="360"/>
    </row>
  </sheetData>
  <mergeCells count="8">
    <mergeCell ref="B10:B12"/>
    <mergeCell ref="M4:N4"/>
    <mergeCell ref="B2:N2"/>
    <mergeCell ref="D4:E4"/>
    <mergeCell ref="G4:H4"/>
    <mergeCell ref="J4:K4"/>
    <mergeCell ref="B6:B8"/>
    <mergeCell ref="B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9"/>
  <sheetViews>
    <sheetView showGridLines="0" workbookViewId="0">
      <selection activeCell="G19" sqref="G19"/>
    </sheetView>
  </sheetViews>
  <sheetFormatPr baseColWidth="10" defaultColWidth="9.85546875" defaultRowHeight="11.1" customHeight="1" x14ac:dyDescent="0.2"/>
  <cols>
    <col min="1" max="1" width="32.42578125" style="252" customWidth="1"/>
    <col min="2" max="2" width="1.7109375" style="255" customWidth="1"/>
    <col min="3" max="3" width="11.28515625" style="253" customWidth="1"/>
    <col min="4" max="4" width="13.140625" style="253" customWidth="1"/>
    <col min="5" max="7" width="11.28515625" style="253" customWidth="1"/>
    <col min="8" max="8" width="2.7109375" style="253" customWidth="1"/>
    <col min="9" max="10" width="11.28515625" style="253" customWidth="1"/>
    <col min="11" max="13" width="11.28515625" style="255" customWidth="1"/>
    <col min="14" max="14" width="3" style="255" customWidth="1"/>
    <col min="15" max="15" width="10.5703125" style="255" customWidth="1"/>
    <col min="16" max="16" width="13.5703125" style="245" customWidth="1"/>
    <col min="17" max="16384" width="9.85546875" style="245"/>
  </cols>
  <sheetData>
    <row r="1" spans="1:18" ht="14.25" customHeight="1" x14ac:dyDescent="0.2">
      <c r="A1" s="650" t="s">
        <v>93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244"/>
      <c r="Q1" s="244"/>
      <c r="R1" s="244"/>
    </row>
    <row r="2" spans="1:18" ht="16.5" customHeight="1" x14ac:dyDescent="0.2">
      <c r="A2" s="650" t="s">
        <v>105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246"/>
      <c r="Q2" s="246"/>
      <c r="R2" s="246"/>
    </row>
    <row r="3" spans="1:18" ht="10.5" customHeight="1" x14ac:dyDescent="0.2">
      <c r="A3" s="247"/>
      <c r="B3" s="248"/>
      <c r="C3" s="249"/>
      <c r="D3" s="249"/>
      <c r="E3" s="249"/>
      <c r="F3" s="249"/>
      <c r="G3" s="249"/>
      <c r="H3" s="249"/>
      <c r="I3" s="249"/>
      <c r="J3" s="249"/>
      <c r="K3" s="250"/>
      <c r="L3" s="250"/>
      <c r="M3" s="250"/>
      <c r="N3" s="250"/>
      <c r="O3" s="251"/>
    </row>
    <row r="4" spans="1:18" ht="23.25" customHeight="1" thickBot="1" x14ac:dyDescent="0.25">
      <c r="A4" s="651" t="s">
        <v>67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</row>
    <row r="5" spans="1:18" ht="15" customHeight="1" x14ac:dyDescent="0.2">
      <c r="B5" s="253"/>
      <c r="C5" s="648" t="s">
        <v>54</v>
      </c>
      <c r="D5" s="648"/>
      <c r="E5" s="648"/>
      <c r="F5" s="648"/>
      <c r="G5" s="648"/>
      <c r="H5" s="254"/>
      <c r="I5" s="648" t="s">
        <v>85</v>
      </c>
      <c r="J5" s="648"/>
      <c r="K5" s="648"/>
      <c r="L5" s="648"/>
      <c r="M5" s="648"/>
      <c r="O5" s="256" t="s">
        <v>76</v>
      </c>
    </row>
    <row r="6" spans="1:18" ht="15" customHeight="1" x14ac:dyDescent="0.2">
      <c r="A6" s="257"/>
      <c r="B6" s="258"/>
      <c r="C6" s="259" t="s">
        <v>64</v>
      </c>
      <c r="D6" s="259" t="s">
        <v>74</v>
      </c>
      <c r="E6" s="259" t="s">
        <v>75</v>
      </c>
      <c r="F6" s="259" t="s">
        <v>65</v>
      </c>
      <c r="G6" s="259" t="s">
        <v>66</v>
      </c>
      <c r="H6" s="260"/>
      <c r="I6" s="259" t="s">
        <v>64</v>
      </c>
      <c r="J6" s="259" t="s">
        <v>74</v>
      </c>
      <c r="K6" s="259" t="s">
        <v>75</v>
      </c>
      <c r="L6" s="259" t="s">
        <v>65</v>
      </c>
      <c r="M6" s="259" t="s">
        <v>66</v>
      </c>
      <c r="N6" s="261"/>
      <c r="O6" s="262" t="s">
        <v>81</v>
      </c>
      <c r="P6" s="261"/>
      <c r="Q6" s="263"/>
      <c r="R6" s="263"/>
    </row>
    <row r="7" spans="1:18" ht="15" customHeight="1" x14ac:dyDescent="0.2">
      <c r="A7" s="264" t="s">
        <v>194</v>
      </c>
      <c r="B7" s="258"/>
      <c r="C7" s="265">
        <v>1348.7874795286134</v>
      </c>
      <c r="D7" s="265">
        <v>102.94644582571998</v>
      </c>
      <c r="E7" s="265">
        <v>279.00265227466207</v>
      </c>
      <c r="F7" s="265">
        <v>119.46996694924093</v>
      </c>
      <c r="G7" s="265">
        <v>1850.2065445782364</v>
      </c>
      <c r="H7" s="266"/>
      <c r="I7" s="265">
        <v>1345.9936250446062</v>
      </c>
      <c r="J7" s="265">
        <v>98.369324605468051</v>
      </c>
      <c r="K7" s="265">
        <v>289.28269844361887</v>
      </c>
      <c r="L7" s="265">
        <v>111.31731108283299</v>
      </c>
      <c r="M7" s="265">
        <v>1844.9629591765261</v>
      </c>
      <c r="N7" s="267"/>
      <c r="O7" s="268">
        <v>2.8421087673493606E-3</v>
      </c>
      <c r="P7" s="261"/>
      <c r="Q7" s="261"/>
      <c r="R7" s="269"/>
    </row>
    <row r="8" spans="1:18" ht="15" customHeight="1" x14ac:dyDescent="0.2">
      <c r="A8" s="264" t="s">
        <v>195</v>
      </c>
      <c r="B8" s="258"/>
      <c r="C8" s="265">
        <v>182.4451296019995</v>
      </c>
      <c r="D8" s="265">
        <v>11.073881403545537</v>
      </c>
      <c r="E8" s="265">
        <v>0.62352272730000002</v>
      </c>
      <c r="F8" s="265">
        <v>20.606453537057085</v>
      </c>
      <c r="G8" s="265">
        <v>214.74898726990213</v>
      </c>
      <c r="H8" s="266"/>
      <c r="I8" s="265">
        <v>142.76398875339703</v>
      </c>
      <c r="J8" s="265">
        <v>10.466978845332001</v>
      </c>
      <c r="K8" s="265">
        <v>0.61412972379999997</v>
      </c>
      <c r="L8" s="265">
        <v>19.110860696570015</v>
      </c>
      <c r="M8" s="265">
        <v>172.95595801909906</v>
      </c>
      <c r="N8" s="267"/>
      <c r="O8" s="268">
        <v>0.24163971990018407</v>
      </c>
      <c r="P8" s="261"/>
      <c r="Q8" s="261"/>
      <c r="R8" s="269"/>
    </row>
    <row r="9" spans="1:18" ht="15" customHeight="1" x14ac:dyDescent="0.2">
      <c r="A9" s="270" t="s">
        <v>196</v>
      </c>
      <c r="B9" s="258"/>
      <c r="C9" s="271">
        <v>1531.2326091306129</v>
      </c>
      <c r="D9" s="271">
        <v>114.02032722926552</v>
      </c>
      <c r="E9" s="271">
        <v>279.62617500196205</v>
      </c>
      <c r="F9" s="271">
        <v>140.07642048629802</v>
      </c>
      <c r="G9" s="271">
        <v>2064.9555318481384</v>
      </c>
      <c r="H9" s="266"/>
      <c r="I9" s="271">
        <v>1488.7576137980031</v>
      </c>
      <c r="J9" s="271">
        <v>108.83630345080005</v>
      </c>
      <c r="K9" s="271">
        <v>289.89682816741885</v>
      </c>
      <c r="L9" s="271">
        <v>130.42817177940299</v>
      </c>
      <c r="M9" s="271">
        <v>2017.918917195625</v>
      </c>
      <c r="N9" s="267"/>
      <c r="O9" s="272">
        <v>2.3309467120652183E-2</v>
      </c>
      <c r="P9" s="261"/>
      <c r="Q9" s="261"/>
      <c r="R9" s="269"/>
    </row>
    <row r="10" spans="1:18" ht="15" customHeight="1" x14ac:dyDescent="0.2">
      <c r="A10" s="264" t="s">
        <v>168</v>
      </c>
      <c r="B10" s="273"/>
      <c r="C10" s="265">
        <v>207.63263895840572</v>
      </c>
      <c r="D10" s="265">
        <v>26.649514448966563</v>
      </c>
      <c r="E10" s="265">
        <v>19.639867220228119</v>
      </c>
      <c r="F10" s="265">
        <v>17.51671652906278</v>
      </c>
      <c r="G10" s="265">
        <v>271.43873715666319</v>
      </c>
      <c r="H10" s="266"/>
      <c r="I10" s="265">
        <v>199.71164529589367</v>
      </c>
      <c r="J10" s="265">
        <v>24.444750049377006</v>
      </c>
      <c r="K10" s="265">
        <v>18.603379860361041</v>
      </c>
      <c r="L10" s="265">
        <v>22.281928215773021</v>
      </c>
      <c r="M10" s="265">
        <v>265.04170342140475</v>
      </c>
      <c r="N10" s="267"/>
      <c r="O10" s="268">
        <v>2.4135951635835262E-2</v>
      </c>
      <c r="P10" s="261"/>
      <c r="Q10" s="261"/>
      <c r="R10" s="269"/>
    </row>
    <row r="11" spans="1:18" ht="15" customHeight="1" x14ac:dyDescent="0.2">
      <c r="A11" s="264" t="s">
        <v>199</v>
      </c>
      <c r="B11" s="273"/>
      <c r="C11" s="265" t="s">
        <v>200</v>
      </c>
      <c r="D11" s="265" t="s">
        <v>200</v>
      </c>
      <c r="E11" s="265" t="s">
        <v>200</v>
      </c>
      <c r="F11" s="265" t="s">
        <v>200</v>
      </c>
      <c r="G11" s="265" t="s">
        <v>200</v>
      </c>
      <c r="H11" s="266"/>
      <c r="I11" s="265">
        <v>54.565427422863245</v>
      </c>
      <c r="J11" s="265">
        <v>6.8127151236039989</v>
      </c>
      <c r="K11" s="265">
        <v>0.53861743435500031</v>
      </c>
      <c r="L11" s="265">
        <v>2.3281162662081569</v>
      </c>
      <c r="M11" s="265">
        <v>64.244876247030405</v>
      </c>
      <c r="N11" s="267"/>
      <c r="O11" s="268" t="s">
        <v>201</v>
      </c>
      <c r="P11" s="261"/>
      <c r="Q11" s="261"/>
      <c r="R11" s="269"/>
    </row>
    <row r="12" spans="1:18" ht="15" customHeight="1" x14ac:dyDescent="0.2">
      <c r="A12" s="264" t="s">
        <v>202</v>
      </c>
      <c r="B12" s="273"/>
      <c r="C12" s="265">
        <v>688.8329893959999</v>
      </c>
      <c r="D12" s="265">
        <v>46.879093447999935</v>
      </c>
      <c r="E12" s="265">
        <v>7.6118083319999901</v>
      </c>
      <c r="F12" s="265">
        <v>44.098083190999965</v>
      </c>
      <c r="G12" s="265">
        <v>787.42197436699985</v>
      </c>
      <c r="H12" s="266"/>
      <c r="I12" s="265">
        <v>680.4278690049</v>
      </c>
      <c r="J12" s="265">
        <v>40.753374594693398</v>
      </c>
      <c r="K12" s="265">
        <v>6.5574906254065963</v>
      </c>
      <c r="L12" s="265">
        <v>37.321826043000016</v>
      </c>
      <c r="M12" s="265">
        <v>765.0605602679999</v>
      </c>
      <c r="N12" s="267"/>
      <c r="O12" s="268">
        <v>2.9228292844120318E-2</v>
      </c>
      <c r="P12" s="261"/>
      <c r="Q12" s="261"/>
      <c r="R12" s="269"/>
    </row>
    <row r="13" spans="1:18" ht="15" customHeight="1" x14ac:dyDescent="0.2">
      <c r="A13" s="264" t="s">
        <v>197</v>
      </c>
      <c r="B13" s="273"/>
      <c r="C13" s="265">
        <v>140.87414949984108</v>
      </c>
      <c r="D13" s="265">
        <v>17.365952824910146</v>
      </c>
      <c r="E13" s="265">
        <v>4.6798262159600101</v>
      </c>
      <c r="F13" s="265">
        <v>12.374268302895594</v>
      </c>
      <c r="G13" s="265">
        <v>175.29419684360684</v>
      </c>
      <c r="H13" s="266"/>
      <c r="I13" s="265">
        <v>166.20757707342699</v>
      </c>
      <c r="J13" s="265">
        <v>20.416248996705722</v>
      </c>
      <c r="K13" s="265">
        <v>3.7272423059400035</v>
      </c>
      <c r="L13" s="265">
        <v>15.57097857725226</v>
      </c>
      <c r="M13" s="265">
        <v>205.92204695332495</v>
      </c>
      <c r="N13" s="267"/>
      <c r="O13" s="268">
        <v>-0.14873516732601411</v>
      </c>
      <c r="P13" s="261"/>
      <c r="Q13" s="261"/>
      <c r="R13" s="269"/>
    </row>
    <row r="14" spans="1:18" ht="15" customHeight="1" x14ac:dyDescent="0.2">
      <c r="A14" s="264" t="s">
        <v>198</v>
      </c>
      <c r="B14" s="273"/>
      <c r="C14" s="265">
        <v>20.784635148441673</v>
      </c>
      <c r="D14" s="265">
        <v>1.5717934128490405</v>
      </c>
      <c r="E14" s="265">
        <v>0</v>
      </c>
      <c r="F14" s="265">
        <v>0.33054269166699418</v>
      </c>
      <c r="G14" s="265">
        <v>22.686971252957708</v>
      </c>
      <c r="H14" s="266"/>
      <c r="I14" s="265" t="s">
        <v>200</v>
      </c>
      <c r="J14" s="265" t="s">
        <v>200</v>
      </c>
      <c r="K14" s="265" t="s">
        <v>200</v>
      </c>
      <c r="L14" s="265" t="s">
        <v>200</v>
      </c>
      <c r="M14" s="265" t="s">
        <v>200</v>
      </c>
      <c r="N14" s="267"/>
      <c r="O14" s="268" t="s">
        <v>203</v>
      </c>
      <c r="P14" s="261"/>
      <c r="Q14" s="261"/>
      <c r="R14" s="269"/>
    </row>
    <row r="15" spans="1:18" ht="15" customHeight="1" x14ac:dyDescent="0.2">
      <c r="A15" s="270" t="s">
        <v>11</v>
      </c>
      <c r="B15" s="258"/>
      <c r="C15" s="271">
        <v>1058.1244130026882</v>
      </c>
      <c r="D15" s="271">
        <v>92.466354134725691</v>
      </c>
      <c r="E15" s="271">
        <v>31.931501768188117</v>
      </c>
      <c r="F15" s="271">
        <v>74.319610714625341</v>
      </c>
      <c r="G15" s="271">
        <v>1256.8418796202275</v>
      </c>
      <c r="H15" s="266"/>
      <c r="I15" s="271">
        <v>1100.912518797084</v>
      </c>
      <c r="J15" s="271">
        <v>92.42708876438013</v>
      </c>
      <c r="K15" s="271">
        <v>29.426730226062642</v>
      </c>
      <c r="L15" s="271">
        <v>77.502849102233455</v>
      </c>
      <c r="M15" s="271">
        <v>1300.26918688976</v>
      </c>
      <c r="N15" s="267"/>
      <c r="O15" s="272">
        <v>-3.3398705212272617E-2</v>
      </c>
      <c r="P15" s="261"/>
      <c r="Q15" s="261"/>
      <c r="R15" s="269"/>
    </row>
    <row r="16" spans="1:18" ht="15" customHeight="1" thickBot="1" x14ac:dyDescent="0.25">
      <c r="A16" s="274" t="s">
        <v>68</v>
      </c>
      <c r="B16" s="274"/>
      <c r="C16" s="275">
        <v>2589.3570221333011</v>
      </c>
      <c r="D16" s="275">
        <v>206.48668136399121</v>
      </c>
      <c r="E16" s="275">
        <v>311.55767677015018</v>
      </c>
      <c r="F16" s="275">
        <v>214.39603120092335</v>
      </c>
      <c r="G16" s="275">
        <v>3321.7974114683657</v>
      </c>
      <c r="H16" s="275"/>
      <c r="I16" s="275">
        <v>2589.6701325950871</v>
      </c>
      <c r="J16" s="275">
        <v>201.26339221518018</v>
      </c>
      <c r="K16" s="275">
        <v>319.32355839348151</v>
      </c>
      <c r="L16" s="275">
        <v>207.93102088163644</v>
      </c>
      <c r="M16" s="275">
        <v>3318.188104085385</v>
      </c>
      <c r="N16" s="275"/>
      <c r="O16" s="276">
        <v>1.0877344109987419E-3</v>
      </c>
      <c r="P16" s="261"/>
      <c r="Q16" s="261"/>
      <c r="R16" s="269"/>
    </row>
    <row r="17" spans="1:18" ht="6" customHeight="1" x14ac:dyDescent="0.2">
      <c r="A17" s="277"/>
      <c r="B17" s="277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9"/>
      <c r="P17" s="261"/>
      <c r="Q17" s="261"/>
      <c r="R17" s="269"/>
    </row>
    <row r="18" spans="1:18" ht="15" customHeight="1" x14ac:dyDescent="0.2">
      <c r="A18" s="231" t="s">
        <v>83</v>
      </c>
      <c r="B18" s="277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9"/>
      <c r="P18" s="261"/>
      <c r="Q18" s="261"/>
      <c r="R18" s="269"/>
    </row>
    <row r="19" spans="1:18" ht="15" customHeight="1" x14ac:dyDescent="0.2">
      <c r="A19" s="231" t="s">
        <v>84</v>
      </c>
      <c r="B19" s="277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9"/>
      <c r="P19" s="261"/>
      <c r="Q19" s="261"/>
      <c r="R19" s="269"/>
    </row>
    <row r="20" spans="1:18" ht="17.25" customHeight="1" x14ac:dyDescent="0.2"/>
    <row r="21" spans="1:18" ht="23.25" customHeight="1" thickBot="1" x14ac:dyDescent="0.25">
      <c r="A21" s="651" t="s">
        <v>69</v>
      </c>
      <c r="B21" s="651"/>
      <c r="C21" s="651"/>
      <c r="D21" s="651"/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</row>
    <row r="22" spans="1:18" ht="15" customHeight="1" x14ac:dyDescent="0.2">
      <c r="B22" s="253"/>
      <c r="C22" s="648" t="str">
        <f>+C5</f>
        <v>FY 2018</v>
      </c>
      <c r="D22" s="648"/>
      <c r="E22" s="648"/>
      <c r="F22" s="648"/>
      <c r="G22" s="648"/>
      <c r="H22" s="254"/>
      <c r="I22" s="648" t="s">
        <v>85</v>
      </c>
      <c r="J22" s="648"/>
      <c r="K22" s="648"/>
      <c r="L22" s="648"/>
      <c r="M22" s="648"/>
      <c r="O22" s="256" t="s">
        <v>76</v>
      </c>
    </row>
    <row r="23" spans="1:18" ht="15" customHeight="1" x14ac:dyDescent="0.2">
      <c r="A23" s="257"/>
      <c r="B23" s="258"/>
      <c r="C23" s="259" t="s">
        <v>64</v>
      </c>
      <c r="D23" s="649" t="s">
        <v>74</v>
      </c>
      <c r="E23" s="649"/>
      <c r="F23" s="259" t="s">
        <v>65</v>
      </c>
      <c r="G23" s="259" t="s">
        <v>66</v>
      </c>
      <c r="H23" s="260"/>
      <c r="I23" s="259" t="s">
        <v>64</v>
      </c>
      <c r="J23" s="649" t="s">
        <v>74</v>
      </c>
      <c r="K23" s="649"/>
      <c r="L23" s="259" t="s">
        <v>65</v>
      </c>
      <c r="M23" s="259" t="s">
        <v>66</v>
      </c>
      <c r="N23" s="261"/>
      <c r="O23" s="262" t="s">
        <v>81</v>
      </c>
      <c r="P23" s="261"/>
      <c r="Q23" s="263"/>
      <c r="R23" s="263"/>
    </row>
    <row r="24" spans="1:18" ht="15" customHeight="1" x14ac:dyDescent="0.2">
      <c r="A24" s="264" t="str">
        <f t="shared" ref="A24:A33" si="0">+A7</f>
        <v>Mexico</v>
      </c>
      <c r="B24" s="258"/>
      <c r="C24" s="265">
        <v>8015.0707722720435</v>
      </c>
      <c r="D24" s="644">
        <v>754.93891280206697</v>
      </c>
      <c r="E24" s="644"/>
      <c r="F24" s="265">
        <v>958.17056448243306</v>
      </c>
      <c r="G24" s="265">
        <v>9728.1802495565425</v>
      </c>
      <c r="H24" s="266"/>
      <c r="I24" s="265">
        <v>8122.6905241203658</v>
      </c>
      <c r="J24" s="644">
        <v>727.60572735697201</v>
      </c>
      <c r="K24" s="644"/>
      <c r="L24" s="265">
        <v>914.18496097966306</v>
      </c>
      <c r="M24" s="265">
        <v>9764.4812124569999</v>
      </c>
      <c r="N24" s="267"/>
      <c r="O24" s="268">
        <v>-3.7176540269385772E-3</v>
      </c>
      <c r="P24" s="261"/>
      <c r="Q24" s="261"/>
      <c r="R24" s="269"/>
    </row>
    <row r="25" spans="1:18" s="282" customFormat="1" ht="15" customHeight="1" x14ac:dyDescent="0.2">
      <c r="A25" s="264" t="str">
        <f t="shared" si="0"/>
        <v>Central America</v>
      </c>
      <c r="B25" s="258"/>
      <c r="C25" s="265">
        <v>1468.0899284513453</v>
      </c>
      <c r="D25" s="644">
        <v>63.786980622606372</v>
      </c>
      <c r="E25" s="644"/>
      <c r="F25" s="265">
        <v>247.40932983520372</v>
      </c>
      <c r="G25" s="265">
        <v>1779.2862389091551</v>
      </c>
      <c r="H25" s="266"/>
      <c r="I25" s="265">
        <v>1158.79813209338</v>
      </c>
      <c r="J25" s="644">
        <v>61.033320000475996</v>
      </c>
      <c r="K25" s="644"/>
      <c r="L25" s="265">
        <v>247.35081099086455</v>
      </c>
      <c r="M25" s="265">
        <v>1467.1822630847205</v>
      </c>
      <c r="N25" s="267"/>
      <c r="O25" s="268">
        <v>0.21272338391567147</v>
      </c>
      <c r="P25" s="280"/>
      <c r="Q25" s="280"/>
      <c r="R25" s="281"/>
    </row>
    <row r="26" spans="1:18" ht="15" customHeight="1" x14ac:dyDescent="0.2">
      <c r="A26" s="270" t="str">
        <f t="shared" si="0"/>
        <v>Mexico and Central America</v>
      </c>
      <c r="B26" s="258"/>
      <c r="C26" s="271">
        <v>9483.1607007233888</v>
      </c>
      <c r="D26" s="647">
        <v>818.72589342467336</v>
      </c>
      <c r="E26" s="647"/>
      <c r="F26" s="271">
        <v>1205.5798943176369</v>
      </c>
      <c r="G26" s="271">
        <v>11507.466488465698</v>
      </c>
      <c r="H26" s="266"/>
      <c r="I26" s="271">
        <v>9281.4886562137453</v>
      </c>
      <c r="J26" s="647">
        <v>788.63904735744802</v>
      </c>
      <c r="K26" s="647"/>
      <c r="L26" s="271">
        <v>1161.5357719705275</v>
      </c>
      <c r="M26" s="271">
        <v>11231.663475541722</v>
      </c>
      <c r="N26" s="267"/>
      <c r="O26" s="272">
        <v>2.4555847272718756E-2</v>
      </c>
      <c r="P26" s="261"/>
      <c r="Q26" s="261"/>
      <c r="R26" s="269"/>
    </row>
    <row r="27" spans="1:18" ht="15" customHeight="1" x14ac:dyDescent="0.2">
      <c r="A27" s="264" t="str">
        <f t="shared" si="0"/>
        <v>Colombia</v>
      </c>
      <c r="B27" s="273"/>
      <c r="C27" s="265">
        <v>1505.2928943262718</v>
      </c>
      <c r="D27" s="644">
        <v>361.34009865782963</v>
      </c>
      <c r="E27" s="644"/>
      <c r="F27" s="265">
        <v>193.66657719518182</v>
      </c>
      <c r="G27" s="265">
        <v>2060.2995701792834</v>
      </c>
      <c r="H27" s="266"/>
      <c r="I27" s="265">
        <v>1511.4707780259032</v>
      </c>
      <c r="J27" s="644">
        <v>312.54385534147599</v>
      </c>
      <c r="K27" s="644"/>
      <c r="L27" s="265">
        <v>222.51353563262069</v>
      </c>
      <c r="M27" s="265">
        <v>2046.5281689999999</v>
      </c>
      <c r="N27" s="267"/>
      <c r="O27" s="268">
        <v>6.7291530055082482E-3</v>
      </c>
      <c r="P27" s="261"/>
      <c r="Q27" s="261"/>
      <c r="R27" s="269"/>
    </row>
    <row r="28" spans="1:18" ht="15" customHeight="1" x14ac:dyDescent="0.2">
      <c r="A28" s="264" t="str">
        <f t="shared" si="0"/>
        <v>Venezuela</v>
      </c>
      <c r="B28" s="273"/>
      <c r="C28" s="265" t="s">
        <v>201</v>
      </c>
      <c r="D28" s="644" t="s">
        <v>201</v>
      </c>
      <c r="E28" s="644"/>
      <c r="F28" s="265" t="s">
        <v>201</v>
      </c>
      <c r="G28" s="265" t="s">
        <v>201</v>
      </c>
      <c r="H28" s="266"/>
      <c r="I28" s="265">
        <v>358.31320892731287</v>
      </c>
      <c r="J28" s="644">
        <v>61.530612429593688</v>
      </c>
      <c r="K28" s="644">
        <v>0</v>
      </c>
      <c r="L28" s="265">
        <v>21.180118985202522</v>
      </c>
      <c r="M28" s="265">
        <v>441.02394034210909</v>
      </c>
      <c r="N28" s="267"/>
      <c r="O28" s="268" t="s">
        <v>201</v>
      </c>
      <c r="P28" s="261"/>
      <c r="Q28" s="261"/>
      <c r="R28" s="269"/>
    </row>
    <row r="29" spans="1:18" ht="15" customHeight="1" x14ac:dyDescent="0.2">
      <c r="A29" s="264" t="str">
        <f t="shared" si="0"/>
        <v>Brazil</v>
      </c>
      <c r="B29" s="273"/>
      <c r="C29" s="265">
        <v>4237.3321092429933</v>
      </c>
      <c r="D29" s="644">
        <v>405.23775467800004</v>
      </c>
      <c r="E29" s="644"/>
      <c r="F29" s="265">
        <v>482.87107327199993</v>
      </c>
      <c r="G29" s="265">
        <v>5125.4409371929933</v>
      </c>
      <c r="H29" s="266"/>
      <c r="I29" s="265">
        <v>4079.5626904449991</v>
      </c>
      <c r="J29" s="644">
        <v>358.40651248500001</v>
      </c>
      <c r="K29" s="644">
        <v>0</v>
      </c>
      <c r="L29" s="265">
        <v>419.65341389500009</v>
      </c>
      <c r="M29" s="265">
        <v>4857.6226168249996</v>
      </c>
      <c r="N29" s="267"/>
      <c r="O29" s="268">
        <v>5.5133620187037602E-2</v>
      </c>
      <c r="P29" s="261"/>
      <c r="Q29" s="261"/>
      <c r="R29" s="269"/>
    </row>
    <row r="30" spans="1:18" ht="15" customHeight="1" x14ac:dyDescent="0.2">
      <c r="A30" s="264" t="str">
        <f t="shared" si="0"/>
        <v>Argentina</v>
      </c>
      <c r="B30" s="273"/>
      <c r="C30" s="265">
        <v>737.96831200000008</v>
      </c>
      <c r="D30" s="644">
        <v>97.255323000000004</v>
      </c>
      <c r="E30" s="644"/>
      <c r="F30" s="265">
        <v>84.848060999999987</v>
      </c>
      <c r="G30" s="265">
        <v>920.07169600000009</v>
      </c>
      <c r="H30" s="266"/>
      <c r="I30" s="265">
        <v>813.9030439999998</v>
      </c>
      <c r="J30" s="644">
        <v>105.025109</v>
      </c>
      <c r="K30" s="644">
        <v>0</v>
      </c>
      <c r="L30" s="265">
        <v>101.02075099999999</v>
      </c>
      <c r="M30" s="265">
        <v>1019.9489039999999</v>
      </c>
      <c r="N30" s="267"/>
      <c r="O30" s="268">
        <v>-9.792373677573929E-2</v>
      </c>
      <c r="P30" s="261"/>
      <c r="Q30" s="261"/>
      <c r="R30" s="269"/>
    </row>
    <row r="31" spans="1:18" ht="15" customHeight="1" x14ac:dyDescent="0.2">
      <c r="A31" s="264" t="str">
        <f t="shared" si="0"/>
        <v>Uruguay</v>
      </c>
      <c r="B31" s="273"/>
      <c r="C31" s="265">
        <v>103.92189478553362</v>
      </c>
      <c r="D31" s="644">
        <v>7.2678708040477549</v>
      </c>
      <c r="E31" s="644"/>
      <c r="F31" s="265">
        <v>1.2092929322553125</v>
      </c>
      <c r="G31" s="265">
        <v>112.39905852183669</v>
      </c>
      <c r="H31" s="266"/>
      <c r="I31" s="265" t="s">
        <v>201</v>
      </c>
      <c r="J31" s="644" t="s">
        <v>201</v>
      </c>
      <c r="K31" s="644">
        <v>0</v>
      </c>
      <c r="L31" s="265" t="s">
        <v>201</v>
      </c>
      <c r="M31" s="265" t="s">
        <v>201</v>
      </c>
      <c r="N31" s="267"/>
      <c r="O31" s="268" t="s">
        <v>203</v>
      </c>
      <c r="P31" s="261"/>
      <c r="Q31" s="261"/>
      <c r="R31" s="269"/>
    </row>
    <row r="32" spans="1:18" ht="15" customHeight="1" x14ac:dyDescent="0.2">
      <c r="A32" s="270" t="str">
        <f t="shared" si="0"/>
        <v>South America</v>
      </c>
      <c r="B32" s="258"/>
      <c r="C32" s="271">
        <v>6584.515210354798</v>
      </c>
      <c r="D32" s="647">
        <v>871.10104713987744</v>
      </c>
      <c r="E32" s="647"/>
      <c r="F32" s="271">
        <v>762.59500439943702</v>
      </c>
      <c r="G32" s="271">
        <v>8218.2112618941137</v>
      </c>
      <c r="H32" s="266"/>
      <c r="I32" s="271">
        <v>6763.2497213982151</v>
      </c>
      <c r="J32" s="647">
        <v>837.50608925606969</v>
      </c>
      <c r="K32" s="647"/>
      <c r="L32" s="271">
        <v>764.3678195128233</v>
      </c>
      <c r="M32" s="271">
        <v>8365.1236301671088</v>
      </c>
      <c r="N32" s="267"/>
      <c r="O32" s="272">
        <v>-1.7562486194846572E-2</v>
      </c>
      <c r="P32" s="261"/>
      <c r="Q32" s="261"/>
      <c r="R32" s="269"/>
    </row>
    <row r="33" spans="1:18" ht="15" customHeight="1" thickBot="1" x14ac:dyDescent="0.25">
      <c r="A33" s="274" t="str">
        <f t="shared" si="0"/>
        <v>TOTAL</v>
      </c>
      <c r="B33" s="274"/>
      <c r="C33" s="275">
        <v>16067.675911078186</v>
      </c>
      <c r="D33" s="646">
        <v>1689.8269405645508</v>
      </c>
      <c r="E33" s="646"/>
      <c r="F33" s="275">
        <v>1968.174898717074</v>
      </c>
      <c r="G33" s="275">
        <v>19725.677750359813</v>
      </c>
      <c r="H33" s="275"/>
      <c r="I33" s="275">
        <v>16044.73837761196</v>
      </c>
      <c r="J33" s="646">
        <v>1626.1451366135177</v>
      </c>
      <c r="K33" s="646"/>
      <c r="L33" s="275">
        <v>1925.9035914833507</v>
      </c>
      <c r="M33" s="275">
        <v>19596.78710570883</v>
      </c>
      <c r="N33" s="275"/>
      <c r="O33" s="276">
        <v>6.5771314428084704E-3</v>
      </c>
      <c r="P33" s="261"/>
      <c r="Q33" s="261"/>
      <c r="R33" s="269"/>
    </row>
    <row r="34" spans="1:18" ht="11.1" customHeight="1" x14ac:dyDescent="0.2">
      <c r="J34" s="644"/>
      <c r="K34" s="644"/>
    </row>
    <row r="35" spans="1:18" ht="24.95" customHeight="1" thickBot="1" x14ac:dyDescent="0.25">
      <c r="A35" s="283" t="s">
        <v>72</v>
      </c>
      <c r="B35" s="283"/>
      <c r="C35" s="283"/>
      <c r="D35" s="283"/>
      <c r="E35" s="283"/>
      <c r="F35" s="284"/>
      <c r="G35" s="284"/>
      <c r="H35" s="284"/>
      <c r="I35" s="284"/>
      <c r="J35" s="284"/>
      <c r="K35" s="284"/>
      <c r="L35" s="284"/>
      <c r="M35" s="284"/>
      <c r="N35" s="284"/>
      <c r="O35" s="284"/>
    </row>
    <row r="36" spans="1:18" ht="21" customHeight="1" x14ac:dyDescent="0.2">
      <c r="A36" s="285" t="s">
        <v>73</v>
      </c>
      <c r="C36" s="286" t="s">
        <v>54</v>
      </c>
      <c r="D36" s="286" t="s">
        <v>85</v>
      </c>
      <c r="E36" s="287" t="s">
        <v>81</v>
      </c>
    </row>
    <row r="37" spans="1:18" ht="15" customHeight="1" x14ac:dyDescent="0.2">
      <c r="A37" s="288" t="s">
        <v>194</v>
      </c>
      <c r="B37" s="289"/>
      <c r="C37" s="290">
        <v>84351.111834510011</v>
      </c>
      <c r="D37" s="290">
        <v>79850.157662330021</v>
      </c>
      <c r="E37" s="291">
        <v>5.6367505136478258E-2</v>
      </c>
    </row>
    <row r="38" spans="1:18" ht="15" customHeight="1" x14ac:dyDescent="0.2">
      <c r="A38" s="292" t="s">
        <v>195</v>
      </c>
      <c r="B38" s="289"/>
      <c r="C38" s="293">
        <v>15810.861153357651</v>
      </c>
      <c r="D38" s="293">
        <v>12792.54283444885</v>
      </c>
      <c r="E38" s="294">
        <v>0.23594357728322923</v>
      </c>
    </row>
    <row r="39" spans="1:18" ht="15" customHeight="1" x14ac:dyDescent="0.2">
      <c r="A39" s="288" t="s">
        <v>196</v>
      </c>
      <c r="B39" s="289"/>
      <c r="C39" s="290">
        <v>100161.97298786766</v>
      </c>
      <c r="D39" s="290">
        <v>92642.700496778867</v>
      </c>
      <c r="E39" s="291">
        <v>8.1164219639195734E-2</v>
      </c>
    </row>
    <row r="40" spans="1:18" ht="15" customHeight="1" x14ac:dyDescent="0.2">
      <c r="A40" s="288" t="s">
        <v>168</v>
      </c>
      <c r="B40" s="289"/>
      <c r="C40" s="290">
        <v>14579.806774769819</v>
      </c>
      <c r="D40" s="290">
        <v>14222.025790510837</v>
      </c>
      <c r="E40" s="291">
        <v>2.5156822911803323E-2</v>
      </c>
    </row>
    <row r="41" spans="1:18" ht="15" customHeight="1" x14ac:dyDescent="0.2">
      <c r="A41" s="288" t="s">
        <v>199</v>
      </c>
      <c r="B41" s="289"/>
      <c r="C41" s="290" t="s">
        <v>201</v>
      </c>
      <c r="D41" s="290">
        <v>4005.036601992063</v>
      </c>
      <c r="E41" s="291" t="s">
        <v>201</v>
      </c>
    </row>
    <row r="42" spans="1:18" ht="15" customHeight="1" x14ac:dyDescent="0.2">
      <c r="A42" s="288" t="s">
        <v>204</v>
      </c>
      <c r="B42" s="289"/>
      <c r="C42" s="290">
        <v>56522.72166554568</v>
      </c>
      <c r="D42" s="290">
        <v>58517.528229066033</v>
      </c>
      <c r="E42" s="291">
        <v>-3.4089043469363811E-2</v>
      </c>
    </row>
    <row r="43" spans="1:18" ht="15" customHeight="1" x14ac:dyDescent="0.2">
      <c r="A43" s="288" t="s">
        <v>197</v>
      </c>
      <c r="B43" s="289"/>
      <c r="C43" s="290">
        <v>9151.6606532383976</v>
      </c>
      <c r="D43" s="290">
        <v>13868.858601719921</v>
      </c>
      <c r="E43" s="291">
        <v>-0.34012877944379138</v>
      </c>
    </row>
    <row r="44" spans="1:18" ht="15" customHeight="1" x14ac:dyDescent="0.2">
      <c r="A44" s="288" t="s">
        <v>198</v>
      </c>
      <c r="B44" s="289"/>
      <c r="C44" s="290">
        <v>1925.4191070032612</v>
      </c>
      <c r="D44" s="290" t="s">
        <v>200</v>
      </c>
      <c r="E44" s="291" t="s">
        <v>200</v>
      </c>
    </row>
    <row r="45" spans="1:18" ht="15" customHeight="1" x14ac:dyDescent="0.2">
      <c r="A45" s="322" t="s">
        <v>11</v>
      </c>
      <c r="B45" s="289"/>
      <c r="C45" s="293">
        <v>82179.608200557152</v>
      </c>
      <c r="D45" s="293">
        <v>90613.449223288859</v>
      </c>
      <c r="E45" s="294">
        <v>-9.3074936392158691E-2</v>
      </c>
    </row>
    <row r="46" spans="1:18" ht="15" customHeight="1" thickBot="1" x14ac:dyDescent="0.25">
      <c r="A46" s="274" t="s">
        <v>66</v>
      </c>
      <c r="B46" s="274"/>
      <c r="C46" s="321">
        <v>182341.58118842481</v>
      </c>
      <c r="D46" s="321">
        <v>183256.14972006774</v>
      </c>
      <c r="E46" s="276">
        <v>-4.9906567012347747E-3</v>
      </c>
      <c r="F46" s="278"/>
    </row>
    <row r="48" spans="1:18" ht="15.75" customHeight="1" x14ac:dyDescent="0.2">
      <c r="A48" s="231" t="s">
        <v>86</v>
      </c>
    </row>
    <row r="49" spans="1:1" ht="15.75" customHeight="1" x14ac:dyDescent="0.2">
      <c r="A49" s="231" t="s">
        <v>87</v>
      </c>
    </row>
  </sheetData>
  <mergeCells count="31">
    <mergeCell ref="C22:G22"/>
    <mergeCell ref="I22:M22"/>
    <mergeCell ref="D23:E23"/>
    <mergeCell ref="J23:K23"/>
    <mergeCell ref="A1:O1"/>
    <mergeCell ref="A2:O2"/>
    <mergeCell ref="A4:O4"/>
    <mergeCell ref="C5:G5"/>
    <mergeCell ref="I5:M5"/>
    <mergeCell ref="A21:O21"/>
    <mergeCell ref="J25:K25"/>
    <mergeCell ref="D26:E26"/>
    <mergeCell ref="J26:K26"/>
    <mergeCell ref="D27:E27"/>
    <mergeCell ref="J27:K27"/>
    <mergeCell ref="J34:K34"/>
    <mergeCell ref="D24:E24"/>
    <mergeCell ref="D33:E33"/>
    <mergeCell ref="J24:K24"/>
    <mergeCell ref="J33:K33"/>
    <mergeCell ref="D31:E31"/>
    <mergeCell ref="J31:K31"/>
    <mergeCell ref="D32:E32"/>
    <mergeCell ref="J32:K32"/>
    <mergeCell ref="D28:E28"/>
    <mergeCell ref="J28:K28"/>
    <mergeCell ref="D29:E29"/>
    <mergeCell ref="J29:K29"/>
    <mergeCell ref="D30:E30"/>
    <mergeCell ref="J30:K30"/>
    <mergeCell ref="D25:E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28"/>
  <sheetViews>
    <sheetView showGridLines="0" workbookViewId="0"/>
  </sheetViews>
  <sheetFormatPr baseColWidth="10" defaultColWidth="11.42578125" defaultRowHeight="12.75" x14ac:dyDescent="0.2"/>
  <cols>
    <col min="1" max="2" width="11.42578125" style="172"/>
    <col min="3" max="3" width="26.5703125" style="172" customWidth="1"/>
    <col min="4" max="7" width="11.42578125" style="172"/>
    <col min="8" max="8" width="4.28515625" style="172" customWidth="1"/>
    <col min="9" max="9" width="16.140625" style="172" customWidth="1"/>
    <col min="10" max="16384" width="11.42578125" style="172"/>
  </cols>
  <sheetData>
    <row r="1" spans="3:12" x14ac:dyDescent="0.2">
      <c r="K1" s="652"/>
      <c r="L1" s="652"/>
    </row>
    <row r="3" spans="3:12" ht="24.95" customHeight="1" x14ac:dyDescent="0.2">
      <c r="C3" s="611" t="s">
        <v>109</v>
      </c>
      <c r="D3" s="611"/>
      <c r="E3" s="611"/>
      <c r="F3" s="611"/>
      <c r="G3" s="611"/>
      <c r="H3" s="611"/>
      <c r="I3" s="611"/>
    </row>
    <row r="4" spans="3:12" x14ac:dyDescent="0.2">
      <c r="C4" s="135"/>
      <c r="D4" s="131"/>
      <c r="E4" s="133"/>
      <c r="F4" s="133"/>
      <c r="G4" s="133"/>
      <c r="H4" s="133"/>
      <c r="I4" s="133"/>
    </row>
    <row r="5" spans="3:12" s="323" customFormat="1" ht="21" customHeight="1" x14ac:dyDescent="0.2">
      <c r="C5" s="136"/>
      <c r="D5" s="132"/>
      <c r="E5" s="614" t="s">
        <v>179</v>
      </c>
      <c r="F5" s="614"/>
      <c r="G5" s="614"/>
      <c r="H5" s="184"/>
      <c r="I5" s="185" t="s">
        <v>180</v>
      </c>
    </row>
    <row r="6" spans="3:12" x14ac:dyDescent="0.2">
      <c r="C6" s="186" t="s">
        <v>61</v>
      </c>
      <c r="D6" s="134"/>
      <c r="E6" s="187" t="s">
        <v>233</v>
      </c>
      <c r="F6" s="187" t="s">
        <v>191</v>
      </c>
      <c r="G6" s="188" t="s">
        <v>55</v>
      </c>
      <c r="H6" s="189"/>
      <c r="I6" s="188" t="s">
        <v>55</v>
      </c>
    </row>
    <row r="7" spans="3:12" ht="14.1" customHeight="1" x14ac:dyDescent="0.2">
      <c r="C7" s="361" t="s">
        <v>0</v>
      </c>
      <c r="D7" s="184"/>
      <c r="E7" s="362">
        <v>51195.451133612311</v>
      </c>
      <c r="F7" s="362">
        <v>44690.40693672021</v>
      </c>
      <c r="G7" s="481">
        <v>0.14555795399453353</v>
      </c>
      <c r="H7" s="476"/>
      <c r="I7" s="481">
        <v>0.13381795013591202</v>
      </c>
    </row>
    <row r="8" spans="3:12" ht="14.1" customHeight="1" x14ac:dyDescent="0.2">
      <c r="C8" s="190" t="s">
        <v>2</v>
      </c>
      <c r="D8" s="191"/>
      <c r="E8" s="192">
        <v>22602.156377482057</v>
      </c>
      <c r="F8" s="192">
        <v>19921.9909338332</v>
      </c>
      <c r="G8" s="477">
        <v>0.13453301191384304</v>
      </c>
      <c r="H8" s="478"/>
      <c r="I8" s="477">
        <v>0.1278306684677426</v>
      </c>
    </row>
    <row r="9" spans="3:12" ht="14.1" customHeight="1" x14ac:dyDescent="0.2">
      <c r="C9" s="361" t="s">
        <v>62</v>
      </c>
      <c r="D9" s="191"/>
      <c r="E9" s="362">
        <v>6843.5937616956544</v>
      </c>
      <c r="F9" s="362">
        <v>5899.1044928094288</v>
      </c>
      <c r="G9" s="481">
        <v>0.16010722814581224</v>
      </c>
      <c r="H9" s="478"/>
      <c r="I9" s="481">
        <v>0.13915856468132826</v>
      </c>
    </row>
    <row r="10" spans="3:12" ht="15.75" customHeight="1" thickBot="1" x14ac:dyDescent="0.25">
      <c r="C10" s="324" t="s">
        <v>181</v>
      </c>
      <c r="D10" s="193"/>
      <c r="E10" s="194">
        <v>9827.3926363251139</v>
      </c>
      <c r="F10" s="194">
        <v>8807.4417069161664</v>
      </c>
      <c r="G10" s="479">
        <v>0.11580558388572881</v>
      </c>
      <c r="H10" s="480"/>
      <c r="I10" s="479">
        <v>0.10407661582748995</v>
      </c>
    </row>
    <row r="12" spans="3:12" ht="24.95" customHeight="1" x14ac:dyDescent="0.2">
      <c r="C12" s="611" t="s">
        <v>80</v>
      </c>
      <c r="D12" s="611"/>
      <c r="E12" s="611"/>
      <c r="F12" s="611"/>
      <c r="G12" s="611"/>
      <c r="H12" s="611"/>
      <c r="I12" s="611"/>
    </row>
    <row r="13" spans="3:12" x14ac:dyDescent="0.2">
      <c r="C13" s="135"/>
      <c r="D13" s="131"/>
      <c r="E13" s="133"/>
      <c r="F13" s="133"/>
      <c r="G13" s="133"/>
      <c r="H13" s="133"/>
      <c r="I13" s="133"/>
    </row>
    <row r="14" spans="3:12" s="323" customFormat="1" ht="21" customHeight="1" x14ac:dyDescent="0.2">
      <c r="C14" s="136"/>
      <c r="D14" s="132"/>
      <c r="E14" s="614" t="s">
        <v>179</v>
      </c>
      <c r="F14" s="614"/>
      <c r="G14" s="614"/>
      <c r="H14" s="184"/>
      <c r="I14" s="185" t="s">
        <v>180</v>
      </c>
    </row>
    <row r="15" spans="3:12" x14ac:dyDescent="0.2">
      <c r="C15" s="186" t="s">
        <v>61</v>
      </c>
      <c r="D15" s="134"/>
      <c r="E15" s="187" t="s">
        <v>233</v>
      </c>
      <c r="F15" s="187" t="s">
        <v>191</v>
      </c>
      <c r="G15" s="188" t="s">
        <v>55</v>
      </c>
      <c r="H15" s="189"/>
      <c r="I15" s="188" t="s">
        <v>55</v>
      </c>
    </row>
    <row r="16" spans="3:12" ht="14.1" customHeight="1" x14ac:dyDescent="0.2">
      <c r="C16" s="361" t="s">
        <v>0</v>
      </c>
      <c r="D16" s="184"/>
      <c r="E16" s="362">
        <v>28934.917286451073</v>
      </c>
      <c r="F16" s="362">
        <v>25980.107301336437</v>
      </c>
      <c r="G16" s="481">
        <v>0.11373355586420697</v>
      </c>
      <c r="H16" s="476"/>
      <c r="I16" s="481">
        <v>0.11388470893994906</v>
      </c>
    </row>
    <row r="17" spans="3:9" ht="14.1" customHeight="1" x14ac:dyDescent="0.2">
      <c r="C17" s="190" t="s">
        <v>2</v>
      </c>
      <c r="D17" s="191"/>
      <c r="E17" s="192">
        <v>14006.818721884822</v>
      </c>
      <c r="F17" s="192">
        <v>13072.354653415612</v>
      </c>
      <c r="G17" s="477">
        <v>7.1483989934823855E-2</v>
      </c>
      <c r="H17" s="478"/>
      <c r="I17" s="477">
        <v>7.1613007370814774E-2</v>
      </c>
    </row>
    <row r="18" spans="3:9" ht="14.1" customHeight="1" x14ac:dyDescent="0.2">
      <c r="C18" s="361" t="s">
        <v>62</v>
      </c>
      <c r="D18" s="191"/>
      <c r="E18" s="362">
        <v>4949.7904217816913</v>
      </c>
      <c r="F18" s="362">
        <v>4361.757600089908</v>
      </c>
      <c r="G18" s="481">
        <v>0.13481556647706938</v>
      </c>
      <c r="H18" s="478"/>
      <c r="I18" s="481">
        <v>0.13559956090780578</v>
      </c>
    </row>
    <row r="19" spans="3:9" s="323" customFormat="1" ht="14.1" customHeight="1" thickBot="1" x14ac:dyDescent="0.25">
      <c r="C19" s="324" t="s">
        <v>181</v>
      </c>
      <c r="D19" s="193"/>
      <c r="E19" s="194">
        <v>6722.4262877398924</v>
      </c>
      <c r="F19" s="194">
        <v>6162.7569813984392</v>
      </c>
      <c r="G19" s="479">
        <v>9.0814761644950392E-2</v>
      </c>
      <c r="H19" s="480"/>
      <c r="I19" s="479">
        <v>9.127473992014834E-2</v>
      </c>
    </row>
    <row r="21" spans="3:9" ht="24.95" customHeight="1" x14ac:dyDescent="0.2">
      <c r="C21" s="611" t="s">
        <v>129</v>
      </c>
      <c r="D21" s="611"/>
      <c r="E21" s="611"/>
      <c r="F21" s="611"/>
      <c r="G21" s="611"/>
      <c r="H21" s="611"/>
      <c r="I21" s="611"/>
    </row>
    <row r="22" spans="3:9" x14ac:dyDescent="0.2">
      <c r="C22" s="135"/>
      <c r="D22" s="131"/>
      <c r="E22" s="133"/>
      <c r="F22" s="133"/>
      <c r="G22" s="133"/>
      <c r="H22" s="133"/>
      <c r="I22" s="133"/>
    </row>
    <row r="23" spans="3:9" s="323" customFormat="1" ht="21" customHeight="1" x14ac:dyDescent="0.2">
      <c r="C23" s="136"/>
      <c r="D23" s="132"/>
      <c r="E23" s="614" t="s">
        <v>179</v>
      </c>
      <c r="F23" s="614"/>
      <c r="G23" s="614"/>
      <c r="H23" s="184"/>
      <c r="I23" s="185" t="s">
        <v>180</v>
      </c>
    </row>
    <row r="24" spans="3:9" x14ac:dyDescent="0.2">
      <c r="C24" s="186" t="s">
        <v>61</v>
      </c>
      <c r="D24" s="134"/>
      <c r="E24" s="187" t="s">
        <v>233</v>
      </c>
      <c r="F24" s="187" t="s">
        <v>191</v>
      </c>
      <c r="G24" s="188" t="s">
        <v>55</v>
      </c>
      <c r="H24" s="189"/>
      <c r="I24" s="188" t="s">
        <v>55</v>
      </c>
    </row>
    <row r="25" spans="3:9" ht="14.1" customHeight="1" x14ac:dyDescent="0.2">
      <c r="C25" s="361" t="s">
        <v>0</v>
      </c>
      <c r="D25" s="184"/>
      <c r="E25" s="362">
        <v>22260.533847161252</v>
      </c>
      <c r="F25" s="362">
        <v>18710.29963538377</v>
      </c>
      <c r="G25" s="481">
        <v>0.1897475872093195</v>
      </c>
      <c r="H25" s="476"/>
      <c r="I25" s="481">
        <v>0.1612737565617699</v>
      </c>
    </row>
    <row r="26" spans="3:9" ht="14.1" customHeight="1" x14ac:dyDescent="0.2">
      <c r="C26" s="190" t="s">
        <v>2</v>
      </c>
      <c r="D26" s="191"/>
      <c r="E26" s="192">
        <v>8595.3376555972336</v>
      </c>
      <c r="F26" s="192">
        <v>6849.6362804175878</v>
      </c>
      <c r="G26" s="477">
        <v>0.25486044860081525</v>
      </c>
      <c r="H26" s="478"/>
      <c r="I26" s="477">
        <v>0.23481146959606791</v>
      </c>
    </row>
    <row r="27" spans="3:9" ht="14.1" customHeight="1" x14ac:dyDescent="0.2">
      <c r="C27" s="361" t="s">
        <v>62</v>
      </c>
      <c r="D27" s="191"/>
      <c r="E27" s="362">
        <v>1893.8033399139629</v>
      </c>
      <c r="F27" s="362">
        <v>1537.3468927195217</v>
      </c>
      <c r="G27" s="481">
        <v>0.23186468121315174</v>
      </c>
      <c r="H27" s="478"/>
      <c r="I27" s="481">
        <v>0.14873484031854911</v>
      </c>
    </row>
    <row r="28" spans="3:9" s="323" customFormat="1" ht="14.1" customHeight="1" thickBot="1" x14ac:dyDescent="0.25">
      <c r="C28" s="596" t="s">
        <v>181</v>
      </c>
      <c r="D28" s="193"/>
      <c r="E28" s="194">
        <v>3104.9663485852202</v>
      </c>
      <c r="F28" s="194">
        <v>2644.6847255177281</v>
      </c>
      <c r="G28" s="479">
        <v>0.17404026220077573</v>
      </c>
      <c r="H28" s="480"/>
      <c r="I28" s="479">
        <v>0.1333173510140182</v>
      </c>
    </row>
  </sheetData>
  <mergeCells count="6">
    <mergeCell ref="E23:G23"/>
    <mergeCell ref="C12:I12"/>
    <mergeCell ref="E14:G14"/>
    <mergeCell ref="C21:I21"/>
    <mergeCell ref="C3:I3"/>
    <mergeCell ref="E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9"/>
  <sheetViews>
    <sheetView showGridLines="0" zoomScale="70" zoomScaleNormal="70" zoomScaleSheetLayoutView="130" workbookViewId="0"/>
  </sheetViews>
  <sheetFormatPr baseColWidth="10" defaultColWidth="9.85546875" defaultRowHeight="15.75" x14ac:dyDescent="0.2"/>
  <cols>
    <col min="1" max="1" width="9.85546875" style="196"/>
    <col min="2" max="2" width="41.7109375" style="195" customWidth="1"/>
    <col min="3" max="3" width="2.42578125" style="382" customWidth="1"/>
    <col min="4" max="4" width="13.140625" style="383" customWidth="1"/>
    <col min="5" max="5" width="17.140625" style="383" customWidth="1"/>
    <col min="6" max="6" width="10.7109375" style="383" customWidth="1"/>
    <col min="7" max="7" width="3.5703125" style="370" customWidth="1"/>
    <col min="8" max="8" width="44" style="382" customWidth="1"/>
    <col min="9" max="9" width="2.42578125" style="196" customWidth="1"/>
    <col min="10" max="10" width="11.7109375" style="195" bestFit="1" customWidth="1"/>
    <col min="11" max="11" width="11.7109375" style="196" bestFit="1" customWidth="1"/>
    <col min="12" max="12" width="10" style="195" bestFit="1" customWidth="1"/>
    <col min="13" max="16384" width="9.85546875" style="195"/>
  </cols>
  <sheetData>
    <row r="2" spans="2:19" ht="15" customHeight="1" x14ac:dyDescent="0.2">
      <c r="B2" s="617" t="s">
        <v>93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</row>
    <row r="3" spans="2:19" ht="15" customHeight="1" x14ac:dyDescent="0.2">
      <c r="B3" s="617" t="s">
        <v>92</v>
      </c>
      <c r="C3" s="617"/>
      <c r="D3" s="617"/>
      <c r="E3" s="617"/>
      <c r="F3" s="617"/>
      <c r="G3" s="617"/>
      <c r="H3" s="617"/>
      <c r="I3" s="617"/>
      <c r="J3" s="617"/>
      <c r="K3" s="617"/>
      <c r="L3" s="617"/>
    </row>
    <row r="4" spans="2:19" ht="13.5" customHeight="1" x14ac:dyDescent="0.2">
      <c r="B4" s="618" t="s">
        <v>9</v>
      </c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363"/>
      <c r="N4" s="363"/>
      <c r="O4" s="363"/>
      <c r="P4" s="363"/>
      <c r="Q4" s="363"/>
      <c r="R4" s="363"/>
      <c r="S4" s="363"/>
    </row>
    <row r="5" spans="2:19" ht="11.1" customHeight="1" x14ac:dyDescent="0.2">
      <c r="B5" s="196"/>
      <c r="C5" s="364"/>
      <c r="D5" s="365"/>
      <c r="E5" s="365"/>
      <c r="F5" s="365"/>
      <c r="G5" s="366"/>
      <c r="H5" s="367"/>
      <c r="J5" s="196"/>
    </row>
    <row r="6" spans="2:19" ht="35.1" customHeight="1" x14ac:dyDescent="0.2">
      <c r="B6" s="368" t="s">
        <v>94</v>
      </c>
      <c r="C6" s="369"/>
      <c r="D6" s="467" t="s">
        <v>238</v>
      </c>
      <c r="E6" s="467" t="s">
        <v>239</v>
      </c>
      <c r="F6" s="467" t="s">
        <v>16</v>
      </c>
      <c r="H6" s="371" t="s">
        <v>95</v>
      </c>
      <c r="I6" s="372"/>
      <c r="J6" s="467" t="s">
        <v>238</v>
      </c>
      <c r="K6" s="467" t="s">
        <v>239</v>
      </c>
      <c r="L6" s="467" t="s">
        <v>16</v>
      </c>
    </row>
    <row r="7" spans="2:19" ht="30.75" customHeight="1" x14ac:dyDescent="0.2">
      <c r="B7" s="375" t="s">
        <v>170</v>
      </c>
      <c r="H7" s="375" t="s">
        <v>172</v>
      </c>
    </row>
    <row r="8" spans="2:19" ht="20.100000000000001" customHeight="1" x14ac:dyDescent="0.25">
      <c r="B8" s="619" t="s">
        <v>205</v>
      </c>
      <c r="H8" s="573" t="s">
        <v>217</v>
      </c>
      <c r="I8" s="376"/>
      <c r="J8" s="567">
        <v>3101.1842978395002</v>
      </c>
      <c r="K8" s="567">
        <v>2452.9999999999964</v>
      </c>
      <c r="L8" s="568">
        <v>0.26424145855666725</v>
      </c>
    </row>
    <row r="9" spans="2:19" ht="20.100000000000001" customHeight="1" x14ac:dyDescent="0.25">
      <c r="B9" s="619"/>
      <c r="C9" s="373"/>
      <c r="D9" s="425">
        <v>49443.399914851929</v>
      </c>
      <c r="E9" s="425">
        <v>47247.727693024484</v>
      </c>
      <c r="F9" s="374">
        <v>4.6471488239456793E-2</v>
      </c>
      <c r="H9" s="493" t="s">
        <v>218</v>
      </c>
      <c r="I9" s="378"/>
      <c r="J9" s="427">
        <v>23875.946780260634</v>
      </c>
      <c r="K9" s="427">
        <v>22744.810247094741</v>
      </c>
      <c r="L9" s="503">
        <v>4.9731632002090409E-2</v>
      </c>
    </row>
    <row r="10" spans="2:19" ht="19.899999999999999" customHeight="1" x14ac:dyDescent="0.25">
      <c r="B10" s="566" t="s">
        <v>206</v>
      </c>
      <c r="C10" s="376"/>
      <c r="D10" s="567">
        <v>11701.125942475232</v>
      </c>
      <c r="E10" s="567">
        <v>13013.60979444952</v>
      </c>
      <c r="F10" s="568">
        <v>-0.10085471077625829</v>
      </c>
      <c r="H10" s="573" t="s">
        <v>219</v>
      </c>
      <c r="I10" s="376"/>
      <c r="J10" s="567">
        <v>645.49273566786258</v>
      </c>
      <c r="K10" s="567">
        <v>614.34527117564198</v>
      </c>
      <c r="L10" s="568">
        <v>5.0700259208661613E-2</v>
      </c>
    </row>
    <row r="11" spans="2:19" ht="20.100000000000001" customHeight="1" x14ac:dyDescent="0.25">
      <c r="B11" s="594" t="s">
        <v>207</v>
      </c>
      <c r="C11" s="373"/>
      <c r="D11" s="425">
        <v>13546</v>
      </c>
      <c r="E11" s="425">
        <v>11959.83839571627</v>
      </c>
      <c r="F11" s="501">
        <v>0.13262399973998451</v>
      </c>
      <c r="H11" s="493" t="s">
        <v>220</v>
      </c>
      <c r="I11" s="378"/>
      <c r="J11" s="427">
        <v>33054.744719967523</v>
      </c>
      <c r="K11" s="427">
        <v>20408.948687255393</v>
      </c>
      <c r="L11" s="503">
        <v>0.619620159102509</v>
      </c>
    </row>
    <row r="12" spans="2:19" ht="20.100000000000001" customHeight="1" x14ac:dyDescent="0.25">
      <c r="B12" s="566" t="s">
        <v>208</v>
      </c>
      <c r="C12" s="376"/>
      <c r="D12" s="567">
        <v>9293.5027275662578</v>
      </c>
      <c r="E12" s="567">
        <v>8141.5140377103862</v>
      </c>
      <c r="F12" s="568">
        <v>0.14149563392263609</v>
      </c>
      <c r="H12" s="574" t="s">
        <v>221</v>
      </c>
      <c r="I12" s="376"/>
      <c r="J12" s="575">
        <v>60677.36853373552</v>
      </c>
      <c r="K12" s="575">
        <v>46221.104205525757</v>
      </c>
      <c r="L12" s="576">
        <v>0.31276328371405526</v>
      </c>
    </row>
    <row r="13" spans="2:19" ht="20.100000000000001" customHeight="1" x14ac:dyDescent="0.25">
      <c r="B13" s="377" t="s">
        <v>209</v>
      </c>
      <c r="C13" s="378"/>
      <c r="D13" s="426">
        <v>83983.983176940572</v>
      </c>
      <c r="E13" s="426">
        <v>80364.389920900707</v>
      </c>
      <c r="F13" s="502">
        <v>4.5039765244313745E-2</v>
      </c>
      <c r="H13" s="375" t="s">
        <v>174</v>
      </c>
    </row>
    <row r="14" spans="2:19" ht="19.899999999999999" customHeight="1" x14ac:dyDescent="0.25">
      <c r="B14" s="569" t="s">
        <v>173</v>
      </c>
      <c r="C14" s="376"/>
      <c r="D14" s="567"/>
      <c r="E14" s="567"/>
      <c r="F14" s="568"/>
      <c r="H14" s="573" t="s">
        <v>222</v>
      </c>
      <c r="I14" s="376"/>
      <c r="J14" s="567">
        <v>81388.893342339972</v>
      </c>
      <c r="K14" s="567">
        <v>83329.470414998737</v>
      </c>
      <c r="L14" s="568">
        <v>-2.3288004387814643E-2</v>
      </c>
    </row>
    <row r="15" spans="2:19" ht="19.5" customHeight="1" x14ac:dyDescent="0.25">
      <c r="B15" s="594" t="s">
        <v>210</v>
      </c>
      <c r="C15" s="373"/>
      <c r="D15" s="425">
        <v>119594.14794727952</v>
      </c>
      <c r="E15" s="425">
        <v>113827.02065744487</v>
      </c>
      <c r="F15" s="501">
        <v>5.0665714138213636E-2</v>
      </c>
      <c r="H15" s="493" t="s">
        <v>223</v>
      </c>
      <c r="I15" s="378"/>
      <c r="J15" s="427">
        <v>946.09693152956061</v>
      </c>
      <c r="K15" s="427">
        <v>890.91318172362503</v>
      </c>
      <c r="L15" s="503">
        <v>6.1940659244903218E-2</v>
      </c>
    </row>
    <row r="16" spans="2:19" ht="19.5" customHeight="1" x14ac:dyDescent="0.25">
      <c r="B16" s="566" t="s">
        <v>211</v>
      </c>
      <c r="C16" s="376"/>
      <c r="D16" s="567">
        <v>-54140.625055764147</v>
      </c>
      <c r="E16" s="567">
        <v>-51643.752658362704</v>
      </c>
      <c r="F16" s="568">
        <v>4.8348004722254201E-2</v>
      </c>
      <c r="H16" s="573" t="s">
        <v>224</v>
      </c>
      <c r="I16" s="376"/>
      <c r="J16" s="567">
        <v>17446.64553519294</v>
      </c>
      <c r="K16" s="567">
        <v>13554</v>
      </c>
      <c r="L16" s="568">
        <v>0.28719533238844175</v>
      </c>
    </row>
    <row r="17" spans="1:12" ht="18" customHeight="1" x14ac:dyDescent="0.25">
      <c r="B17" s="377" t="s">
        <v>212</v>
      </c>
      <c r="C17" s="378"/>
      <c r="D17" s="426">
        <v>65453.522891515371</v>
      </c>
      <c r="E17" s="426">
        <v>62183.267999082163</v>
      </c>
      <c r="F17" s="502">
        <v>5.2590592255162161E-2</v>
      </c>
      <c r="H17" s="505" t="s">
        <v>225</v>
      </c>
      <c r="I17" s="376"/>
      <c r="J17" s="496">
        <v>160459.004342798</v>
      </c>
      <c r="K17" s="496">
        <v>143995</v>
      </c>
      <c r="L17" s="504">
        <v>0.11433733353795628</v>
      </c>
    </row>
    <row r="18" spans="1:12" ht="20.100000000000001" customHeight="1" x14ac:dyDescent="0.25">
      <c r="B18" s="566" t="s">
        <v>213</v>
      </c>
      <c r="C18" s="376"/>
      <c r="D18" s="567">
        <v>1551.2014774686559</v>
      </c>
      <c r="E18" s="567">
        <v>1471.696607020898</v>
      </c>
      <c r="F18" s="568">
        <v>5.4022595464629619E-2</v>
      </c>
      <c r="H18" s="577" t="s">
        <v>131</v>
      </c>
      <c r="I18" s="376"/>
      <c r="J18" s="567"/>
      <c r="K18" s="567"/>
      <c r="L18" s="568"/>
    </row>
    <row r="19" spans="1:12" ht="20.100000000000001" customHeight="1" x14ac:dyDescent="0.25">
      <c r="B19" s="594" t="s">
        <v>214</v>
      </c>
      <c r="C19" s="373"/>
      <c r="D19" s="425">
        <v>7681.3374265526381</v>
      </c>
      <c r="E19" s="425">
        <v>7493.5402099737648</v>
      </c>
      <c r="F19" s="501">
        <v>2.506121423475105E-2</v>
      </c>
      <c r="H19" s="493" t="s">
        <v>127</v>
      </c>
      <c r="I19" s="376"/>
      <c r="J19" s="427">
        <v>7035.0535396772475</v>
      </c>
      <c r="K19" s="427">
        <v>6022</v>
      </c>
      <c r="L19" s="503">
        <v>0.16822543003607571</v>
      </c>
    </row>
    <row r="20" spans="1:12" ht="20.100000000000001" customHeight="1" x14ac:dyDescent="0.25">
      <c r="B20" s="566" t="s">
        <v>171</v>
      </c>
      <c r="C20" s="376"/>
      <c r="D20" s="567">
        <v>108188.586528621</v>
      </c>
      <c r="E20" s="567">
        <v>102174.48546525955</v>
      </c>
      <c r="F20" s="568">
        <v>5.8861084897817273E-2</v>
      </c>
      <c r="H20" s="573" t="s">
        <v>226</v>
      </c>
      <c r="I20" s="376"/>
      <c r="J20" s="567">
        <v>116365.41454629117</v>
      </c>
      <c r="K20" s="567">
        <v>121550</v>
      </c>
      <c r="L20" s="568">
        <v>-4.2653932157209584E-2</v>
      </c>
    </row>
    <row r="21" spans="1:12" ht="20.100000000000001" customHeight="1" x14ac:dyDescent="0.25">
      <c r="B21" s="379" t="s">
        <v>215</v>
      </c>
      <c r="C21" s="378"/>
      <c r="D21" s="427">
        <v>17000.841427539413</v>
      </c>
      <c r="E21" s="427">
        <v>17880</v>
      </c>
      <c r="F21" s="503">
        <v>-4.9169942531352762E-2</v>
      </c>
      <c r="H21" s="578" t="s">
        <v>227</v>
      </c>
      <c r="I21" s="376"/>
      <c r="J21" s="496">
        <v>123400.46808596842</v>
      </c>
      <c r="K21" s="496">
        <v>127572</v>
      </c>
      <c r="L21" s="504">
        <v>-3.2699431803464574E-2</v>
      </c>
    </row>
    <row r="22" spans="1:12" ht="20.100000000000001" customHeight="1" thickBot="1" x14ac:dyDescent="0.3">
      <c r="B22" s="570" t="s">
        <v>216</v>
      </c>
      <c r="C22" s="373"/>
      <c r="D22" s="571">
        <v>283859.47292863764</v>
      </c>
      <c r="E22" s="571">
        <v>271566.9764456441</v>
      </c>
      <c r="F22" s="572">
        <v>4.5265063682932594E-2</v>
      </c>
      <c r="H22" s="570" t="s">
        <v>228</v>
      </c>
      <c r="I22" s="373"/>
      <c r="J22" s="571">
        <v>283859.47242876643</v>
      </c>
      <c r="K22" s="571">
        <v>271566.9766630822</v>
      </c>
      <c r="L22" s="572">
        <v>4.5265061005318241E-2</v>
      </c>
    </row>
    <row r="23" spans="1:12" ht="20.100000000000001" customHeight="1" x14ac:dyDescent="0.2">
      <c r="D23" s="607"/>
    </row>
    <row r="24" spans="1:12" s="497" customFormat="1" ht="25.5" customHeight="1" x14ac:dyDescent="0.25">
      <c r="A24" s="448"/>
      <c r="C24" s="498"/>
      <c r="D24" s="499"/>
      <c r="E24" s="499"/>
      <c r="F24" s="499"/>
      <c r="G24" s="421"/>
      <c r="H24" s="500"/>
      <c r="I24" s="373"/>
      <c r="J24" s="494"/>
      <c r="K24" s="494"/>
      <c r="L24" s="495"/>
    </row>
    <row r="25" spans="1:12" ht="20.100000000000001" customHeight="1" x14ac:dyDescent="0.2">
      <c r="B25" s="384"/>
      <c r="C25" s="385"/>
      <c r="D25" s="615" t="s">
        <v>236</v>
      </c>
      <c r="E25" s="615"/>
      <c r="F25" s="615"/>
      <c r="G25" s="386"/>
      <c r="H25" s="387"/>
      <c r="I25" s="388"/>
      <c r="J25" s="196"/>
    </row>
    <row r="26" spans="1:12" ht="35.1" customHeight="1" x14ac:dyDescent="0.25">
      <c r="B26" s="368" t="s">
        <v>96</v>
      </c>
      <c r="C26" s="369"/>
      <c r="D26" s="455" t="s">
        <v>146</v>
      </c>
      <c r="E26" s="389" t="s">
        <v>147</v>
      </c>
      <c r="F26" s="389" t="s">
        <v>70</v>
      </c>
      <c r="G26" s="390"/>
      <c r="H26" s="616" t="s">
        <v>53</v>
      </c>
      <c r="I26" s="616"/>
      <c r="J26" s="616"/>
      <c r="K26" s="616"/>
      <c r="L26" s="616"/>
    </row>
    <row r="27" spans="1:12" ht="20.100000000000001" customHeight="1" x14ac:dyDescent="0.2">
      <c r="B27" s="579" t="s">
        <v>52</v>
      </c>
      <c r="C27" s="385"/>
      <c r="D27" s="392"/>
      <c r="E27" s="393"/>
      <c r="F27" s="394"/>
      <c r="G27" s="394"/>
      <c r="H27" s="395"/>
      <c r="I27" s="396"/>
    </row>
    <row r="28" spans="1:12" ht="20.100000000000001" customHeight="1" x14ac:dyDescent="0.25">
      <c r="B28" s="580" t="s">
        <v>48</v>
      </c>
      <c r="C28" s="385"/>
      <c r="D28" s="581">
        <v>0.5270040253884386</v>
      </c>
      <c r="E28" s="581">
        <v>8.3177238178284041E-2</v>
      </c>
      <c r="F28" s="581">
        <v>7.5971591588844214E-2</v>
      </c>
      <c r="G28" s="394"/>
      <c r="H28" s="395"/>
      <c r="I28" s="397"/>
    </row>
    <row r="29" spans="1:12" ht="20.100000000000001" customHeight="1" x14ac:dyDescent="0.25">
      <c r="B29" s="398" t="s">
        <v>42</v>
      </c>
      <c r="C29" s="385"/>
      <c r="D29" s="399">
        <v>0.26728641811875109</v>
      </c>
      <c r="E29" s="399">
        <v>0.21802653135479899</v>
      </c>
      <c r="F29" s="399">
        <v>2.6535637352263997E-2</v>
      </c>
      <c r="G29" s="394"/>
      <c r="H29" s="395"/>
      <c r="I29" s="397"/>
    </row>
    <row r="30" spans="1:12" ht="20.100000000000001" customHeight="1" x14ac:dyDescent="0.25">
      <c r="B30" s="580" t="s">
        <v>49</v>
      </c>
      <c r="C30" s="385"/>
      <c r="D30" s="581">
        <v>1.7676661692547925E-2</v>
      </c>
      <c r="E30" s="581">
        <v>0</v>
      </c>
      <c r="F30" s="581">
        <v>6.9574782029915391E-2</v>
      </c>
      <c r="G30" s="394"/>
      <c r="H30" s="395"/>
      <c r="I30" s="397"/>
    </row>
    <row r="31" spans="1:12" ht="20.100000000000001" customHeight="1" x14ac:dyDescent="0.25">
      <c r="B31" s="398" t="s">
        <v>50</v>
      </c>
      <c r="C31" s="385"/>
      <c r="D31" s="399">
        <v>0.16753905124342258</v>
      </c>
      <c r="E31" s="399">
        <v>0.72479585137302804</v>
      </c>
      <c r="F31" s="399">
        <v>9.9522058133675192E-2</v>
      </c>
      <c r="G31" s="394"/>
      <c r="H31" s="395"/>
      <c r="I31" s="397"/>
    </row>
    <row r="32" spans="1:12" ht="20.100000000000001" customHeight="1" x14ac:dyDescent="0.25">
      <c r="B32" s="580" t="s">
        <v>47</v>
      </c>
      <c r="C32" s="385"/>
      <c r="D32" s="581">
        <v>1.5543882810559833E-2</v>
      </c>
      <c r="E32" s="581">
        <v>0</v>
      </c>
      <c r="F32" s="581">
        <v>6.6382878504672893E-2</v>
      </c>
      <c r="G32" s="394"/>
      <c r="H32" s="395"/>
      <c r="I32" s="397"/>
    </row>
    <row r="33" spans="1:11" ht="20.100000000000001" customHeight="1" x14ac:dyDescent="0.25">
      <c r="B33" s="398" t="s">
        <v>51</v>
      </c>
      <c r="C33" s="385"/>
      <c r="D33" s="399">
        <v>4.9499607462801113E-3</v>
      </c>
      <c r="E33" s="399">
        <v>0</v>
      </c>
      <c r="F33" s="399">
        <v>0.41021739130434787</v>
      </c>
      <c r="G33" s="394"/>
      <c r="H33" s="395"/>
      <c r="I33" s="397"/>
    </row>
    <row r="34" spans="1:11" ht="20.100000000000001" customHeight="1" thickBot="1" x14ac:dyDescent="0.3">
      <c r="B34" s="380" t="s">
        <v>71</v>
      </c>
      <c r="C34" s="385"/>
      <c r="D34" s="400">
        <v>1.0000000000000002</v>
      </c>
      <c r="E34" s="401">
        <v>0.19960226480850374</v>
      </c>
      <c r="F34" s="401">
        <v>6.8096038793158592E-2</v>
      </c>
      <c r="G34" s="394"/>
      <c r="H34" s="395"/>
      <c r="I34" s="402"/>
    </row>
    <row r="35" spans="1:11" ht="18" customHeight="1" x14ac:dyDescent="0.2">
      <c r="B35" s="403" t="s">
        <v>148</v>
      </c>
      <c r="C35" s="395"/>
      <c r="D35" s="394"/>
      <c r="E35" s="394"/>
      <c r="F35" s="394"/>
      <c r="G35" s="394"/>
      <c r="H35" s="395"/>
      <c r="I35" s="402"/>
    </row>
    <row r="36" spans="1:11" ht="18" customHeight="1" x14ac:dyDescent="0.2">
      <c r="B36" s="403" t="s">
        <v>149</v>
      </c>
      <c r="C36" s="395"/>
      <c r="D36" s="394"/>
      <c r="E36" s="394"/>
      <c r="F36" s="394"/>
      <c r="G36" s="394"/>
      <c r="H36" s="395"/>
      <c r="I36" s="402"/>
    </row>
    <row r="37" spans="1:11" ht="11.1" customHeight="1" x14ac:dyDescent="0.2">
      <c r="B37" s="402"/>
      <c r="C37" s="395"/>
      <c r="D37" s="404"/>
      <c r="E37" s="404"/>
      <c r="F37" s="404"/>
      <c r="G37" s="405"/>
      <c r="H37" s="406"/>
      <c r="I37" s="407"/>
    </row>
    <row r="38" spans="1:11" ht="11.1" customHeight="1" x14ac:dyDescent="0.2">
      <c r="D38" s="365"/>
      <c r="G38" s="383"/>
      <c r="I38" s="195"/>
    </row>
    <row r="39" spans="1:11" ht="35.1" customHeight="1" x14ac:dyDescent="0.2">
      <c r="B39" s="368" t="s">
        <v>164</v>
      </c>
      <c r="C39" s="408"/>
      <c r="D39" s="456" t="s">
        <v>233</v>
      </c>
      <c r="E39" s="456" t="s">
        <v>237</v>
      </c>
      <c r="F39" s="456" t="s">
        <v>55</v>
      </c>
      <c r="G39" s="383"/>
      <c r="I39" s="195"/>
    </row>
    <row r="40" spans="1:11" ht="20.25" customHeight="1" x14ac:dyDescent="0.25">
      <c r="B40" s="580" t="s">
        <v>150</v>
      </c>
      <c r="C40" s="409"/>
      <c r="D40" s="582">
        <v>34245.529154507632</v>
      </c>
      <c r="E40" s="582">
        <v>35243.093000000001</v>
      </c>
      <c r="F40" s="592">
        <v>-2.8305229779133412E-2</v>
      </c>
      <c r="G40" s="383"/>
      <c r="I40" s="195"/>
    </row>
    <row r="41" spans="1:11" ht="32.25" customHeight="1" x14ac:dyDescent="0.25">
      <c r="B41" s="398" t="s">
        <v>151</v>
      </c>
      <c r="C41" s="398"/>
      <c r="D41" s="457">
        <v>0.8559643564549082</v>
      </c>
      <c r="E41" s="457">
        <v>0.91</v>
      </c>
      <c r="F41" s="410"/>
      <c r="G41" s="383"/>
      <c r="I41" s="195"/>
    </row>
    <row r="42" spans="1:11" ht="35.25" customHeight="1" x14ac:dyDescent="0.25">
      <c r="B42" s="580" t="s">
        <v>152</v>
      </c>
      <c r="C42" s="409"/>
      <c r="D42" s="583">
        <v>7.9265902466134328</v>
      </c>
      <c r="E42" s="583">
        <v>7.39</v>
      </c>
      <c r="F42" s="584"/>
      <c r="G42" s="383"/>
      <c r="I42" s="195"/>
    </row>
    <row r="43" spans="1:11" s="327" customFormat="1" ht="20.25" customHeight="1" thickBot="1" x14ac:dyDescent="0.3">
      <c r="A43" s="326"/>
      <c r="B43" s="381" t="s">
        <v>153</v>
      </c>
      <c r="C43" s="381"/>
      <c r="D43" s="461">
        <v>0.41227282922120495</v>
      </c>
      <c r="E43" s="461">
        <v>0.40699999999999997</v>
      </c>
      <c r="F43" s="381"/>
      <c r="G43" s="411"/>
      <c r="H43" s="412"/>
      <c r="K43" s="326"/>
    </row>
    <row r="44" spans="1:11" ht="18" customHeight="1" x14ac:dyDescent="0.2">
      <c r="B44" s="403" t="s">
        <v>154</v>
      </c>
      <c r="C44" s="409"/>
      <c r="D44" s="413"/>
      <c r="E44" s="413"/>
      <c r="F44" s="409"/>
      <c r="G44" s="383"/>
      <c r="I44" s="195"/>
    </row>
    <row r="45" spans="1:11" ht="18" customHeight="1" x14ac:dyDescent="0.2">
      <c r="B45" s="403" t="s">
        <v>155</v>
      </c>
      <c r="D45" s="365"/>
      <c r="G45" s="383"/>
      <c r="I45" s="195"/>
    </row>
    <row r="46" spans="1:11" ht="18" customHeight="1" x14ac:dyDescent="0.2">
      <c r="B46" s="403" t="s">
        <v>156</v>
      </c>
      <c r="D46" s="365"/>
      <c r="G46" s="383"/>
      <c r="I46" s="195"/>
    </row>
    <row r="47" spans="1:11" x14ac:dyDescent="0.2">
      <c r="B47" s="402"/>
      <c r="D47" s="365"/>
      <c r="G47" s="383"/>
      <c r="I47" s="195"/>
    </row>
    <row r="48" spans="1:11" x14ac:dyDescent="0.2">
      <c r="B48" s="653"/>
      <c r="C48" s="414"/>
      <c r="D48" s="415"/>
      <c r="E48" s="415"/>
      <c r="F48" s="415"/>
      <c r="G48" s="415"/>
      <c r="H48" s="415"/>
      <c r="I48" s="415"/>
    </row>
    <row r="49" spans="2:10" x14ac:dyDescent="0.2">
      <c r="B49" s="654"/>
      <c r="C49" s="655"/>
      <c r="D49" s="656"/>
      <c r="E49" s="656"/>
      <c r="F49" s="656"/>
      <c r="G49" s="656"/>
      <c r="H49" s="656"/>
      <c r="I49" s="656"/>
      <c r="J49" s="196"/>
    </row>
    <row r="50" spans="2:10" x14ac:dyDescent="0.2">
      <c r="F50" s="416"/>
      <c r="G50" s="417"/>
    </row>
    <row r="51" spans="2:10" x14ac:dyDescent="0.2">
      <c r="D51" s="418"/>
      <c r="E51" s="418"/>
      <c r="G51" s="419"/>
    </row>
    <row r="52" spans="2:10" x14ac:dyDescent="0.2">
      <c r="E52" s="418"/>
      <c r="G52" s="420"/>
    </row>
    <row r="53" spans="2:10" x14ac:dyDescent="0.2">
      <c r="G53" s="421"/>
    </row>
    <row r="54" spans="2:10" x14ac:dyDescent="0.2">
      <c r="E54" s="422"/>
      <c r="G54" s="419"/>
    </row>
    <row r="59" spans="2:10" x14ac:dyDescent="0.2">
      <c r="D59" s="423"/>
    </row>
  </sheetData>
  <mergeCells count="6">
    <mergeCell ref="D25:F25"/>
    <mergeCell ref="H26:L26"/>
    <mergeCell ref="B2:L2"/>
    <mergeCell ref="B3:L3"/>
    <mergeCell ref="B4:L4"/>
    <mergeCell ref="B8:B9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21" r:id="rId4">
          <objectPr defaultSize="0" autoPict="0" r:id="rId5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baseColWidth="10" defaultColWidth="9.85546875" defaultRowHeight="11.25" x14ac:dyDescent="0.2"/>
  <cols>
    <col min="1" max="1" width="42.7109375" style="1" customWidth="1"/>
    <col min="2" max="2" width="1.7109375" style="30" customWidth="1"/>
    <col min="3" max="5" width="7.7109375" style="29" customWidth="1"/>
    <col min="6" max="6" width="7.7109375" style="30" customWidth="1"/>
    <col min="7" max="7" width="7.7109375" style="29" customWidth="1"/>
    <col min="8" max="8" width="7.7109375" style="29" hidden="1" customWidth="1"/>
    <col min="9" max="9" width="2.7109375" style="29" customWidth="1"/>
    <col min="10" max="11" width="7.7109375" style="29" customWidth="1"/>
    <col min="12" max="12" width="7.5703125" style="29" customWidth="1"/>
    <col min="13" max="14" width="7.7109375" style="29" customWidth="1"/>
    <col min="15" max="15" width="7.7109375" style="29" hidden="1" customWidth="1"/>
    <col min="16" max="16" width="11.7109375" style="29" customWidth="1"/>
    <col min="17" max="17" width="9.85546875" style="29"/>
    <col min="18" max="18" width="10.85546875" style="29" bestFit="1" customWidth="1"/>
    <col min="19" max="19" width="10" style="29" bestFit="1" customWidth="1"/>
    <col min="20" max="16384" width="9.85546875" style="29"/>
  </cols>
  <sheetData>
    <row r="1" spans="1:27" s="35" customFormat="1" ht="11.1" customHeight="1" x14ac:dyDescent="0.2">
      <c r="A1" s="611" t="s">
        <v>41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158"/>
      <c r="P1" s="44"/>
    </row>
    <row r="2" spans="1:27" s="35" customFormat="1" ht="11.1" customHeight="1" x14ac:dyDescent="0.2">
      <c r="A2" s="620" t="s">
        <v>8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159"/>
      <c r="P2" s="36"/>
    </row>
    <row r="3" spans="1:27" s="35" customFormat="1" ht="11.1" customHeight="1" x14ac:dyDescent="0.2">
      <c r="A3" s="622" t="s">
        <v>9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37"/>
    </row>
    <row r="4" spans="1:27" s="35" customFormat="1" ht="11.1" customHeight="1" x14ac:dyDescent="0.2">
      <c r="A4" s="107"/>
      <c r="B4" s="39"/>
      <c r="C4" s="38"/>
      <c r="D4" s="38"/>
      <c r="E4" s="38"/>
      <c r="F4" s="39"/>
      <c r="G4" s="38"/>
      <c r="H4" s="38"/>
      <c r="I4" s="39"/>
      <c r="J4" s="40"/>
      <c r="K4" s="40"/>
      <c r="L4" s="28"/>
    </row>
    <row r="5" spans="1:27" s="35" customFormat="1" ht="15" customHeight="1" x14ac:dyDescent="0.2">
      <c r="A5" s="107"/>
      <c r="B5" s="39"/>
      <c r="C5" s="624" t="e">
        <f>+#REF!</f>
        <v>#REF!</v>
      </c>
      <c r="D5" s="624"/>
      <c r="E5" s="624"/>
      <c r="F5" s="624"/>
      <c r="G5" s="624"/>
      <c r="H5" s="160"/>
      <c r="I5" s="39"/>
      <c r="J5" s="624" t="e">
        <f>+#REF!</f>
        <v>#REF!</v>
      </c>
      <c r="K5" s="624"/>
      <c r="L5" s="624"/>
      <c r="M5" s="624"/>
      <c r="N5" s="624"/>
      <c r="O5" s="160"/>
    </row>
    <row r="6" spans="1:27" s="78" customFormat="1" ht="15" customHeight="1" x14ac:dyDescent="0.2">
      <c r="A6" s="108"/>
      <c r="B6" s="77"/>
      <c r="C6" s="84" t="e">
        <f>+#REF!</f>
        <v>#REF!</v>
      </c>
      <c r="D6" s="43" t="s">
        <v>3</v>
      </c>
      <c r="E6" s="84" t="e">
        <f>+#REF!</f>
        <v>#REF!</v>
      </c>
      <c r="F6" s="43" t="s">
        <v>3</v>
      </c>
      <c r="G6" s="80" t="s">
        <v>16</v>
      </c>
      <c r="H6" s="43" t="s">
        <v>32</v>
      </c>
      <c r="I6" s="42"/>
      <c r="J6" s="84" t="e">
        <f>+C6</f>
        <v>#REF!</v>
      </c>
      <c r="K6" s="43" t="s">
        <v>3</v>
      </c>
      <c r="L6" s="84" t="e">
        <f>+E6</f>
        <v>#REF!</v>
      </c>
      <c r="M6" s="43" t="s">
        <v>3</v>
      </c>
      <c r="N6" s="80" t="s">
        <v>16</v>
      </c>
      <c r="O6" s="43" t="s">
        <v>32</v>
      </c>
      <c r="Q6" s="79"/>
      <c r="R6" s="79"/>
    </row>
    <row r="7" spans="1:27" s="35" customFormat="1" ht="12.95" customHeight="1" x14ac:dyDescent="0.2">
      <c r="A7" s="10" t="s">
        <v>0</v>
      </c>
      <c r="B7" s="46"/>
      <c r="C7" s="138" t="e">
        <v>#REF!</v>
      </c>
      <c r="D7" s="11" t="e">
        <v>#REF!</v>
      </c>
      <c r="E7" s="138" t="e">
        <v>#REF!</v>
      </c>
      <c r="F7" s="11" t="e">
        <v>#REF!</v>
      </c>
      <c r="G7" s="11" t="e">
        <v>#REF!</v>
      </c>
      <c r="H7" s="11" t="e">
        <v>#REF!</v>
      </c>
      <c r="I7" s="32"/>
      <c r="J7" s="138" t="e">
        <v>#REF!</v>
      </c>
      <c r="K7" s="11" t="e">
        <v>#REF!</v>
      </c>
      <c r="L7" s="138" t="e">
        <v>#REF!</v>
      </c>
      <c r="M7" s="11" t="e">
        <v>#REF!</v>
      </c>
      <c r="N7" s="11" t="e">
        <v>#REF!</v>
      </c>
      <c r="O7" s="11" t="e">
        <v>#REF!</v>
      </c>
      <c r="P7" s="164" t="e">
        <f>+C7-#REF!</f>
        <v>#REF!</v>
      </c>
      <c r="Q7" s="164" t="e">
        <v>#REF!</v>
      </c>
      <c r="R7" s="164" t="e">
        <v>#REF!</v>
      </c>
      <c r="S7" s="164" t="e">
        <v>#REF!</v>
      </c>
      <c r="T7" s="164" t="e">
        <v>#REF!</v>
      </c>
      <c r="U7" s="164" t="e">
        <v>#REF!</v>
      </c>
      <c r="V7" s="164" t="e">
        <v>#REF!</v>
      </c>
      <c r="W7" s="164" t="e">
        <v>#REF!</v>
      </c>
      <c r="X7" s="164" t="e">
        <v>#REF!</v>
      </c>
      <c r="Y7" s="164" t="e">
        <v>#REF!</v>
      </c>
      <c r="Z7" s="164" t="e">
        <v>#REF!</v>
      </c>
      <c r="AA7" s="164" t="e">
        <v>#REF!</v>
      </c>
    </row>
    <row r="8" spans="1:27" s="35" customFormat="1" ht="12.95" customHeight="1" x14ac:dyDescent="0.2">
      <c r="A8" s="109" t="s">
        <v>1</v>
      </c>
      <c r="B8" s="46"/>
      <c r="C8" s="140" t="e">
        <v>#REF!</v>
      </c>
      <c r="D8" s="24" t="e">
        <v>#REF!</v>
      </c>
      <c r="E8" s="140" t="e">
        <v>#REF!</v>
      </c>
      <c r="F8" s="24" t="e">
        <v>#REF!</v>
      </c>
      <c r="G8" s="24" t="e">
        <v>#REF!</v>
      </c>
      <c r="H8" s="12"/>
      <c r="I8" s="32"/>
      <c r="J8" s="140" t="e">
        <v>#REF!</v>
      </c>
      <c r="K8" s="24" t="e">
        <v>#REF!</v>
      </c>
      <c r="L8" s="140" t="e">
        <v>#REF!</v>
      </c>
      <c r="M8" s="24" t="e">
        <v>#REF!</v>
      </c>
      <c r="N8" s="24" t="e">
        <v>#REF!</v>
      </c>
      <c r="O8" s="12"/>
      <c r="P8" s="164" t="e">
        <v>#REF!</v>
      </c>
      <c r="Q8" s="164" t="e">
        <v>#REF!</v>
      </c>
      <c r="R8" s="164" t="e">
        <v>#REF!</v>
      </c>
      <c r="S8" s="164" t="e">
        <v>#REF!</v>
      </c>
      <c r="T8" s="164" t="e">
        <v>#REF!</v>
      </c>
      <c r="U8" s="164" t="e">
        <v>#REF!</v>
      </c>
      <c r="V8" s="164" t="e">
        <v>#REF!</v>
      </c>
      <c r="W8" s="164" t="e">
        <v>#REF!</v>
      </c>
      <c r="X8" s="164" t="e">
        <v>#REF!</v>
      </c>
      <c r="Y8" s="164" t="e">
        <v>#REF!</v>
      </c>
      <c r="Z8" s="164" t="e">
        <v>#REF!</v>
      </c>
      <c r="AA8" s="164" t="e">
        <v>#REF!</v>
      </c>
    </row>
    <row r="9" spans="1:27" s="35" customFormat="1" ht="12.95" customHeight="1" x14ac:dyDescent="0.2">
      <c r="A9" s="110" t="s">
        <v>2</v>
      </c>
      <c r="B9" s="46"/>
      <c r="C9" s="141" t="e">
        <v>#REF!</v>
      </c>
      <c r="D9" s="25" t="e">
        <v>#REF!</v>
      </c>
      <c r="E9" s="141" t="e">
        <v>#REF!</v>
      </c>
      <c r="F9" s="25" t="e">
        <v>#REF!</v>
      </c>
      <c r="G9" s="25" t="e">
        <v>#REF!</v>
      </c>
      <c r="H9" s="162"/>
      <c r="I9" s="32"/>
      <c r="J9" s="141" t="e">
        <v>#REF!</v>
      </c>
      <c r="K9" s="25" t="e">
        <v>#REF!</v>
      </c>
      <c r="L9" s="141" t="e">
        <v>#REF!</v>
      </c>
      <c r="M9" s="25" t="e">
        <v>#REF!</v>
      </c>
      <c r="N9" s="25" t="e">
        <v>#REF!</v>
      </c>
      <c r="O9" s="162"/>
      <c r="P9" s="164" t="e">
        <v>#REF!</v>
      </c>
      <c r="Q9" s="164" t="e">
        <v>#REF!</v>
      </c>
      <c r="R9" s="164" t="e">
        <v>#REF!</v>
      </c>
      <c r="S9" s="164" t="e">
        <v>#REF!</v>
      </c>
      <c r="T9" s="164" t="e">
        <v>#REF!</v>
      </c>
      <c r="U9" s="164" t="e">
        <v>#REF!</v>
      </c>
      <c r="V9" s="164" t="e">
        <v>#REF!</v>
      </c>
      <c r="W9" s="164" t="e">
        <v>#REF!</v>
      </c>
      <c r="X9" s="164" t="e">
        <v>#REF!</v>
      </c>
      <c r="Y9" s="164" t="e">
        <v>#REF!</v>
      </c>
      <c r="Z9" s="164" t="e">
        <v>#REF!</v>
      </c>
      <c r="AA9" s="164" t="e">
        <v>#REF!</v>
      </c>
    </row>
    <row r="10" spans="1:27" s="35" customFormat="1" ht="12.95" customHeight="1" x14ac:dyDescent="0.2">
      <c r="A10" s="111" t="s">
        <v>6</v>
      </c>
      <c r="B10" s="45"/>
      <c r="C10" s="139" t="e">
        <v>#REF!</v>
      </c>
      <c r="D10" s="13" t="e">
        <v>#REF!</v>
      </c>
      <c r="E10" s="139" t="e">
        <v>#REF!</v>
      </c>
      <c r="F10" s="13" t="e">
        <v>#REF!</v>
      </c>
      <c r="G10" s="13" t="e">
        <v>#REF!</v>
      </c>
      <c r="H10" s="13"/>
      <c r="I10" s="32"/>
      <c r="J10" s="139" t="e">
        <v>#REF!</v>
      </c>
      <c r="K10" s="13" t="e">
        <v>#REF!</v>
      </c>
      <c r="L10" s="139" t="e">
        <v>#REF!</v>
      </c>
      <c r="M10" s="13" t="e">
        <v>#REF!</v>
      </c>
      <c r="N10" s="13" t="e">
        <v>#REF!</v>
      </c>
      <c r="O10" s="13"/>
      <c r="P10" s="164" t="e">
        <v>#REF!</v>
      </c>
      <c r="Q10" s="164" t="e">
        <v>#REF!</v>
      </c>
      <c r="R10" s="164" t="e">
        <v>#REF!</v>
      </c>
      <c r="S10" s="164" t="e">
        <v>#REF!</v>
      </c>
      <c r="T10" s="164" t="e">
        <v>#REF!</v>
      </c>
      <c r="U10" s="164" t="e">
        <v>#REF!</v>
      </c>
      <c r="V10" s="164" t="e">
        <v>#REF!</v>
      </c>
      <c r="W10" s="164" t="e">
        <v>#REF!</v>
      </c>
      <c r="X10" s="164" t="e">
        <v>#REF!</v>
      </c>
      <c r="Y10" s="164" t="e">
        <v>#REF!</v>
      </c>
      <c r="Z10" s="164" t="e">
        <v>#REF!</v>
      </c>
      <c r="AA10" s="164" t="e">
        <v>#REF!</v>
      </c>
    </row>
    <row r="11" spans="1:27" s="35" customFormat="1" ht="12.95" customHeight="1" x14ac:dyDescent="0.2">
      <c r="A11" s="15" t="s">
        <v>7</v>
      </c>
      <c r="B11" s="45"/>
      <c r="C11" s="138" t="e">
        <v>#REF!</v>
      </c>
      <c r="D11" s="11" t="e">
        <v>#REF!</v>
      </c>
      <c r="E11" s="138" t="e">
        <v>#REF!</v>
      </c>
      <c r="F11" s="11" t="e">
        <v>#REF!</v>
      </c>
      <c r="G11" s="11" t="e">
        <v>#REF!</v>
      </c>
      <c r="H11" s="11"/>
      <c r="I11" s="32"/>
      <c r="J11" s="138" t="e">
        <v>#REF!</v>
      </c>
      <c r="K11" s="11" t="e">
        <v>#REF!</v>
      </c>
      <c r="L11" s="138" t="e">
        <v>#REF!</v>
      </c>
      <c r="M11" s="11" t="e">
        <v>#REF!</v>
      </c>
      <c r="N11" s="11" t="e">
        <v>#REF!</v>
      </c>
      <c r="O11" s="11"/>
      <c r="P11" s="164" t="e">
        <v>#REF!</v>
      </c>
      <c r="Q11" s="164" t="e">
        <v>#REF!</v>
      </c>
      <c r="R11" s="164" t="e">
        <v>#REF!</v>
      </c>
      <c r="S11" s="164" t="e">
        <v>#REF!</v>
      </c>
      <c r="T11" s="164" t="e">
        <v>#REF!</v>
      </c>
      <c r="U11" s="164" t="e">
        <v>#REF!</v>
      </c>
      <c r="V11" s="164" t="e">
        <v>#REF!</v>
      </c>
      <c r="W11" s="164" t="e">
        <v>#REF!</v>
      </c>
      <c r="X11" s="164" t="e">
        <v>#REF!</v>
      </c>
      <c r="Y11" s="164" t="e">
        <v>#REF!</v>
      </c>
      <c r="Z11" s="164" t="e">
        <v>#REF!</v>
      </c>
      <c r="AA11" s="164" t="e">
        <v>#REF!</v>
      </c>
    </row>
    <row r="12" spans="1:27" s="35" customFormat="1" ht="12.95" customHeight="1" x14ac:dyDescent="0.2">
      <c r="A12" s="109" t="s">
        <v>18</v>
      </c>
      <c r="B12" s="46"/>
      <c r="C12" s="140" t="e">
        <v>#REF!</v>
      </c>
      <c r="D12" s="24" t="e">
        <v>#REF!</v>
      </c>
      <c r="E12" s="140" t="e">
        <v>#REF!</v>
      </c>
      <c r="F12" s="24" t="e">
        <v>#REF!</v>
      </c>
      <c r="G12" s="24" t="e">
        <v>#REF!</v>
      </c>
      <c r="H12" s="12"/>
      <c r="I12" s="32"/>
      <c r="J12" s="140" t="e">
        <v>#REF!</v>
      </c>
      <c r="K12" s="24" t="e">
        <v>#REF!</v>
      </c>
      <c r="L12" s="140" t="e">
        <v>#REF!</v>
      </c>
      <c r="M12" s="24" t="e">
        <v>#REF!</v>
      </c>
      <c r="N12" s="24" t="e">
        <v>#REF!</v>
      </c>
      <c r="O12" s="12"/>
      <c r="P12" s="164" t="e">
        <v>#REF!</v>
      </c>
      <c r="Q12" s="164" t="e">
        <v>#REF!</v>
      </c>
      <c r="R12" s="164" t="e">
        <v>#REF!</v>
      </c>
      <c r="S12" s="164" t="e">
        <v>#REF!</v>
      </c>
      <c r="T12" s="164" t="e">
        <v>#REF!</v>
      </c>
      <c r="U12" s="164" t="e">
        <v>#REF!</v>
      </c>
      <c r="V12" s="164" t="e">
        <v>#REF!</v>
      </c>
      <c r="W12" s="164" t="e">
        <v>#REF!</v>
      </c>
      <c r="X12" s="164" t="e">
        <v>#REF!</v>
      </c>
      <c r="Y12" s="164" t="e">
        <v>#REF!</v>
      </c>
      <c r="Z12" s="164" t="e">
        <v>#REF!</v>
      </c>
      <c r="AA12" s="164" t="e">
        <v>#REF!</v>
      </c>
    </row>
    <row r="13" spans="1:27" s="47" customFormat="1" ht="12.95" customHeight="1" x14ac:dyDescent="0.2">
      <c r="A13" s="112" t="s">
        <v>10</v>
      </c>
      <c r="B13" s="49"/>
      <c r="C13" s="143" t="e">
        <v>#REF!</v>
      </c>
      <c r="D13" s="25" t="e">
        <v>#REF!</v>
      </c>
      <c r="E13" s="143" t="e">
        <v>#REF!</v>
      </c>
      <c r="F13" s="25" t="e">
        <v>#REF!</v>
      </c>
      <c r="G13" s="25" t="e">
        <v>#REF!</v>
      </c>
      <c r="H13" s="162" t="e">
        <v>#REF!</v>
      </c>
      <c r="I13" s="75"/>
      <c r="J13" s="143" t="e">
        <v>#REF!</v>
      </c>
      <c r="K13" s="25" t="e">
        <v>#REF!</v>
      </c>
      <c r="L13" s="143" t="e">
        <v>#REF!</v>
      </c>
      <c r="M13" s="25" t="e">
        <v>#REF!</v>
      </c>
      <c r="N13" s="25" t="e">
        <v>#REF!</v>
      </c>
      <c r="O13" s="162" t="e">
        <v>#REF!</v>
      </c>
      <c r="P13" s="164" t="e">
        <v>#REF!</v>
      </c>
      <c r="Q13" s="164" t="e">
        <v>#REF!</v>
      </c>
      <c r="R13" s="164" t="e">
        <v>#REF!</v>
      </c>
      <c r="S13" s="164" t="e">
        <v>#REF!</v>
      </c>
      <c r="T13" s="164" t="e">
        <v>#REF!</v>
      </c>
      <c r="U13" s="164" t="e">
        <v>#REF!</v>
      </c>
      <c r="V13" s="164" t="e">
        <v>#REF!</v>
      </c>
      <c r="W13" s="164" t="e">
        <v>#REF!</v>
      </c>
      <c r="X13" s="164" t="e">
        <v>#REF!</v>
      </c>
      <c r="Y13" s="164" t="e">
        <v>#REF!</v>
      </c>
      <c r="Z13" s="164" t="e">
        <v>#REF!</v>
      </c>
      <c r="AA13" s="164" t="e">
        <v>#REF!</v>
      </c>
    </row>
    <row r="14" spans="1:27" s="35" customFormat="1" ht="12.95" customHeight="1" x14ac:dyDescent="0.2">
      <c r="A14" s="113" t="s">
        <v>4</v>
      </c>
      <c r="B14" s="34"/>
      <c r="C14" s="139" t="e">
        <v>#REF!</v>
      </c>
      <c r="D14" s="13" t="e">
        <v>#REF!</v>
      </c>
      <c r="E14" s="139" t="e">
        <v>#REF!</v>
      </c>
      <c r="F14" s="13" t="e">
        <v>#REF!</v>
      </c>
      <c r="G14" s="13" t="e">
        <v>#REF!</v>
      </c>
      <c r="H14" s="13"/>
      <c r="I14" s="75"/>
      <c r="J14" s="139" t="e">
        <v>#REF!</v>
      </c>
      <c r="K14" s="13" t="e">
        <v>#REF!</v>
      </c>
      <c r="L14" s="139" t="e">
        <v>#REF!</v>
      </c>
      <c r="M14" s="13" t="e">
        <v>#REF!</v>
      </c>
      <c r="N14" s="13" t="e">
        <v>#REF!</v>
      </c>
      <c r="O14" s="13"/>
      <c r="P14" s="164" t="e">
        <v>#REF!</v>
      </c>
      <c r="Q14" s="164" t="e">
        <v>#REF!</v>
      </c>
      <c r="R14" s="164" t="e">
        <v>#REF!</v>
      </c>
      <c r="S14" s="164" t="e">
        <v>#REF!</v>
      </c>
      <c r="T14" s="164" t="e">
        <v>#REF!</v>
      </c>
      <c r="U14" s="164" t="e">
        <v>#REF!</v>
      </c>
      <c r="V14" s="164" t="e">
        <v>#REF!</v>
      </c>
      <c r="W14" s="164" t="e">
        <v>#REF!</v>
      </c>
      <c r="X14" s="164" t="e">
        <v>#REF!</v>
      </c>
      <c r="Y14" s="164" t="e">
        <v>#REF!</v>
      </c>
      <c r="Z14" s="164" t="e">
        <v>#REF!</v>
      </c>
      <c r="AA14" s="164" t="e">
        <v>#REF!</v>
      </c>
    </row>
    <row r="15" spans="1:27" s="35" customFormat="1" ht="12.95" customHeight="1" x14ac:dyDescent="0.2">
      <c r="A15" s="114" t="s">
        <v>14</v>
      </c>
      <c r="B15" s="46"/>
      <c r="C15" s="147" t="e">
        <v>#REF!</v>
      </c>
      <c r="D15" s="23" t="e">
        <v>#REF!</v>
      </c>
      <c r="E15" s="147" t="e">
        <v>#REF!</v>
      </c>
      <c r="F15" s="23" t="e">
        <v>#REF!</v>
      </c>
      <c r="G15" s="23" t="e">
        <v>#REF!</v>
      </c>
      <c r="H15" s="163"/>
      <c r="I15" s="75"/>
      <c r="J15" s="147" t="e">
        <v>#REF!</v>
      </c>
      <c r="K15" s="23" t="e">
        <v>#REF!</v>
      </c>
      <c r="L15" s="147" t="e">
        <v>#REF!</v>
      </c>
      <c r="M15" s="23" t="e">
        <v>#REF!</v>
      </c>
      <c r="N15" s="23" t="e">
        <v>#REF!</v>
      </c>
      <c r="O15" s="163"/>
      <c r="P15" s="164" t="e">
        <v>#REF!</v>
      </c>
      <c r="Q15" s="164" t="e">
        <v>#REF!</v>
      </c>
      <c r="R15" s="164" t="e">
        <v>#REF!</v>
      </c>
      <c r="S15" s="164" t="e">
        <v>#REF!</v>
      </c>
      <c r="T15" s="164" t="e">
        <v>#REF!</v>
      </c>
      <c r="U15" s="164" t="e">
        <v>#REF!</v>
      </c>
      <c r="V15" s="164" t="e">
        <v>#REF!</v>
      </c>
      <c r="W15" s="164" t="e">
        <v>#REF!</v>
      </c>
      <c r="X15" s="164" t="e">
        <v>#REF!</v>
      </c>
      <c r="Y15" s="164" t="e">
        <v>#REF!</v>
      </c>
      <c r="Z15" s="164" t="e">
        <v>#REF!</v>
      </c>
      <c r="AA15" s="164" t="e">
        <v>#REF!</v>
      </c>
    </row>
    <row r="16" spans="1:27" s="35" customFormat="1" ht="12.95" customHeight="1" x14ac:dyDescent="0.2">
      <c r="A16" s="115" t="s">
        <v>19</v>
      </c>
      <c r="B16" s="46"/>
      <c r="C16" s="139" t="e">
        <v>#REF!</v>
      </c>
      <c r="D16" s="13" t="e">
        <v>#REF!</v>
      </c>
      <c r="E16" s="139" t="e">
        <v>#REF!</v>
      </c>
      <c r="F16" s="13" t="e">
        <v>#REF!</v>
      </c>
      <c r="G16" s="13" t="e">
        <v>#REF!</v>
      </c>
      <c r="H16" s="13" t="e">
        <v>#REF!</v>
      </c>
      <c r="I16" s="32"/>
      <c r="J16" s="139" t="e">
        <v>#REF!</v>
      </c>
      <c r="K16" s="13" t="e">
        <v>#REF!</v>
      </c>
      <c r="L16" s="139" t="e">
        <v>#REF!</v>
      </c>
      <c r="M16" s="13" t="e">
        <v>#REF!</v>
      </c>
      <c r="N16" s="13" t="e">
        <v>#REF!</v>
      </c>
      <c r="O16" s="13" t="e">
        <v>#REF!</v>
      </c>
      <c r="P16" s="164" t="e">
        <v>#REF!</v>
      </c>
      <c r="Q16" s="164" t="e">
        <v>#REF!</v>
      </c>
      <c r="R16" s="164" t="e">
        <v>#REF!</v>
      </c>
      <c r="S16" s="164" t="e">
        <v>#REF!</v>
      </c>
      <c r="T16" s="164" t="e">
        <v>#REF!</v>
      </c>
      <c r="U16" s="164" t="e">
        <v>#REF!</v>
      </c>
      <c r="V16" s="164" t="e">
        <v>#REF!</v>
      </c>
      <c r="W16" s="164" t="e">
        <v>#REF!</v>
      </c>
      <c r="X16" s="164" t="e">
        <v>#REF!</v>
      </c>
      <c r="Y16" s="164" t="e">
        <v>#REF!</v>
      </c>
      <c r="Z16" s="164" t="e">
        <v>#REF!</v>
      </c>
      <c r="AA16" s="164" t="e">
        <v>#REF!</v>
      </c>
    </row>
    <row r="17" spans="1:27" s="35" customFormat="1" ht="12.95" customHeight="1" thickBot="1" x14ac:dyDescent="0.25">
      <c r="A17" s="116" t="s">
        <v>5</v>
      </c>
      <c r="B17" s="67"/>
      <c r="C17" s="142" t="e">
        <v>#REF!</v>
      </c>
      <c r="D17" s="91" t="e">
        <v>#REF!</v>
      </c>
      <c r="E17" s="142" t="e">
        <v>#REF!</v>
      </c>
      <c r="F17" s="128" t="e">
        <v>#REF!</v>
      </c>
      <c r="G17" s="92" t="e">
        <v>#REF!</v>
      </c>
      <c r="H17" s="92"/>
      <c r="I17" s="70"/>
      <c r="J17" s="142" t="e">
        <v>#REF!</v>
      </c>
      <c r="K17" s="91" t="e">
        <v>#REF!</v>
      </c>
      <c r="L17" s="142" t="e">
        <v>#REF!</v>
      </c>
      <c r="M17" s="128" t="e">
        <v>#REF!</v>
      </c>
      <c r="N17" s="92" t="e">
        <v>#REF!</v>
      </c>
      <c r="O17" s="92"/>
      <c r="P17" s="164" t="e">
        <v>#REF!</v>
      </c>
      <c r="Q17" s="164" t="e">
        <v>#REF!</v>
      </c>
      <c r="R17" s="164" t="e">
        <v>#REF!</v>
      </c>
      <c r="S17" s="164" t="e">
        <v>#REF!</v>
      </c>
      <c r="T17" s="164" t="e">
        <v>#REF!</v>
      </c>
      <c r="U17" s="164" t="e">
        <v>#REF!</v>
      </c>
      <c r="V17" s="164" t="e">
        <v>#REF!</v>
      </c>
      <c r="W17" s="164" t="e">
        <v>#REF!</v>
      </c>
      <c r="X17" s="164" t="e">
        <v>#REF!</v>
      </c>
      <c r="Y17" s="164" t="e">
        <v>#REF!</v>
      </c>
      <c r="Z17" s="164" t="e">
        <v>#REF!</v>
      </c>
      <c r="AA17" s="164" t="e">
        <v>#REF!</v>
      </c>
    </row>
    <row r="18" spans="1:27" s="35" customFormat="1" ht="11.1" customHeight="1" x14ac:dyDescent="0.2">
      <c r="A18" s="117"/>
      <c r="B18" s="46"/>
      <c r="C18" s="93"/>
      <c r="D18" s="20"/>
      <c r="E18" s="93"/>
      <c r="F18" s="21"/>
      <c r="G18" s="94"/>
      <c r="H18" s="94"/>
      <c r="I18" s="46"/>
      <c r="J18" s="85"/>
      <c r="K18" s="65"/>
      <c r="L18" s="85"/>
      <c r="M18" s="86"/>
      <c r="N18" s="87"/>
      <c r="O18" s="87"/>
      <c r="P18" s="164" t="e">
        <v>#REF!</v>
      </c>
      <c r="Q18" s="164" t="e">
        <v>#REF!</v>
      </c>
      <c r="R18" s="164" t="e">
        <v>#REF!</v>
      </c>
      <c r="S18" s="164" t="e">
        <v>#REF!</v>
      </c>
      <c r="T18" s="164" t="e">
        <v>#REF!</v>
      </c>
      <c r="U18" s="164" t="e">
        <v>#REF!</v>
      </c>
      <c r="V18" s="164" t="e">
        <v>#REF!</v>
      </c>
      <c r="W18" s="164" t="e">
        <v>#REF!</v>
      </c>
      <c r="X18" s="164" t="e">
        <v>#REF!</v>
      </c>
      <c r="Y18" s="164" t="e">
        <v>#REF!</v>
      </c>
      <c r="Z18" s="164" t="e">
        <v>#REF!</v>
      </c>
      <c r="AA18" s="164" t="e">
        <v>#REF!</v>
      </c>
    </row>
    <row r="19" spans="1:27" s="35" customFormat="1" ht="15" customHeight="1" x14ac:dyDescent="0.2">
      <c r="A19" s="81" t="s">
        <v>12</v>
      </c>
      <c r="B19" s="27"/>
      <c r="C19" s="83"/>
      <c r="D19" s="83"/>
      <c r="E19" s="83"/>
      <c r="F19" s="66"/>
      <c r="G19" s="66"/>
      <c r="H19" s="66"/>
      <c r="I19" s="50"/>
      <c r="J19" s="88"/>
      <c r="K19" s="88"/>
      <c r="L19" s="89"/>
      <c r="M19" s="90"/>
      <c r="N19" s="90"/>
      <c r="O19" s="90"/>
      <c r="P19" s="164" t="e">
        <v>#REF!</v>
      </c>
      <c r="Q19" s="164" t="e">
        <v>#REF!</v>
      </c>
      <c r="R19" s="164" t="e">
        <v>#REF!</v>
      </c>
      <c r="S19" s="164" t="e">
        <v>#REF!</v>
      </c>
      <c r="T19" s="164" t="e">
        <v>#REF!</v>
      </c>
      <c r="U19" s="164" t="e">
        <v>#REF!</v>
      </c>
      <c r="V19" s="164" t="e">
        <v>#REF!</v>
      </c>
      <c r="W19" s="164" t="e">
        <v>#REF!</v>
      </c>
      <c r="X19" s="164" t="e">
        <v>#REF!</v>
      </c>
      <c r="Y19" s="164" t="e">
        <v>#REF!</v>
      </c>
      <c r="Z19" s="164" t="e">
        <v>#REF!</v>
      </c>
      <c r="AA19" s="164" t="e">
        <v>#REF!</v>
      </c>
    </row>
    <row r="20" spans="1:27" s="35" customFormat="1" ht="12.95" customHeight="1" x14ac:dyDescent="0.2">
      <c r="A20" s="127" t="s">
        <v>13</v>
      </c>
      <c r="B20" s="71"/>
      <c r="C20" s="154" t="e">
        <v>#REF!</v>
      </c>
      <c r="D20" s="155"/>
      <c r="E20" s="154" t="e">
        <v>#REF!</v>
      </c>
      <c r="F20" s="156"/>
      <c r="G20" s="157" t="e">
        <v>#REF!</v>
      </c>
      <c r="H20" s="157"/>
      <c r="I20" s="72"/>
      <c r="J20" s="98" t="e">
        <v>#REF!</v>
      </c>
      <c r="K20" s="122"/>
      <c r="L20" s="98" t="e">
        <v>#REF!</v>
      </c>
      <c r="M20" s="95"/>
      <c r="N20" s="100" t="e">
        <v>#REF!</v>
      </c>
      <c r="O20" s="123"/>
      <c r="P20" s="164" t="e">
        <v>#REF!</v>
      </c>
      <c r="Q20" s="164" t="e">
        <v>#REF!</v>
      </c>
      <c r="R20" s="164" t="e">
        <v>#REF!</v>
      </c>
      <c r="S20" s="164" t="e">
        <v>#REF!</v>
      </c>
      <c r="T20" s="164" t="e">
        <v>#REF!</v>
      </c>
      <c r="U20" s="164" t="e">
        <v>#REF!</v>
      </c>
      <c r="V20" s="164" t="e">
        <v>#REF!</v>
      </c>
      <c r="W20" s="164" t="e">
        <v>#REF!</v>
      </c>
      <c r="X20" s="164" t="e">
        <v>#REF!</v>
      </c>
      <c r="Y20" s="164" t="e">
        <v>#REF!</v>
      </c>
      <c r="Z20" s="164" t="e">
        <v>#REF!</v>
      </c>
      <c r="AA20" s="164" t="e">
        <v>#REF!</v>
      </c>
    </row>
    <row r="21" spans="1:27" s="35" customFormat="1" ht="12.95" customHeight="1" x14ac:dyDescent="0.2">
      <c r="A21" s="118" t="s">
        <v>17</v>
      </c>
      <c r="B21" s="73"/>
      <c r="C21" s="129"/>
      <c r="D21" s="96"/>
      <c r="E21" s="129"/>
      <c r="F21" s="96"/>
      <c r="G21" s="97">
        <v>13.537117903930129</v>
      </c>
      <c r="H21" s="97"/>
      <c r="I21" s="47"/>
      <c r="J21" s="130"/>
      <c r="K21" s="130"/>
      <c r="L21" s="130"/>
      <c r="M21" s="130"/>
      <c r="N21" s="130"/>
      <c r="O21" s="130"/>
      <c r="P21" s="164" t="e">
        <v>#REF!</v>
      </c>
      <c r="Q21" s="164" t="e">
        <v>#REF!</v>
      </c>
      <c r="R21" s="164" t="e">
        <v>#REF!</v>
      </c>
      <c r="S21" s="164" t="e">
        <v>#REF!</v>
      </c>
      <c r="T21" s="164" t="e">
        <v>#REF!</v>
      </c>
      <c r="U21" s="164" t="e">
        <v>#REF!</v>
      </c>
      <c r="V21" s="164" t="e">
        <v>#REF!</v>
      </c>
      <c r="W21" s="164" t="e">
        <v>#REF!</v>
      </c>
      <c r="X21" s="164" t="e">
        <v>#REF!</v>
      </c>
      <c r="Y21" s="164" t="e">
        <v>#REF!</v>
      </c>
      <c r="Z21" s="164" t="e">
        <v>#REF!</v>
      </c>
      <c r="AA21" s="164" t="e">
        <v>#REF!</v>
      </c>
    </row>
    <row r="22" spans="1:27" s="35" customFormat="1" ht="12.95" customHeight="1" x14ac:dyDescent="0.2">
      <c r="A22" s="124" t="s">
        <v>23</v>
      </c>
      <c r="B22" s="73"/>
      <c r="C22" s="98" t="e">
        <v>#REF!</v>
      </c>
      <c r="D22" s="99"/>
      <c r="E22" s="98" t="e">
        <v>#REF!</v>
      </c>
      <c r="F22" s="99"/>
      <c r="G22" s="100" t="e">
        <v>#REF!</v>
      </c>
      <c r="H22" s="100"/>
      <c r="I22" s="47"/>
      <c r="J22" s="149"/>
      <c r="K22" s="96"/>
      <c r="L22" s="149"/>
      <c r="M22" s="96"/>
      <c r="N22" s="102"/>
      <c r="O22" s="102"/>
      <c r="P22" s="164" t="e">
        <v>#REF!</v>
      </c>
      <c r="Q22" s="164" t="e">
        <v>#REF!</v>
      </c>
      <c r="R22" s="164" t="e">
        <v>#REF!</v>
      </c>
      <c r="S22" s="164" t="e">
        <v>#REF!</v>
      </c>
      <c r="T22" s="164" t="e">
        <v>#REF!</v>
      </c>
      <c r="U22" s="164" t="e">
        <v>#REF!</v>
      </c>
      <c r="V22" s="164" t="e">
        <v>#REF!</v>
      </c>
      <c r="W22" s="164" t="e">
        <v>#REF!</v>
      </c>
      <c r="X22" s="164" t="e">
        <v>#REF!</v>
      </c>
      <c r="Y22" s="164" t="e">
        <v>#REF!</v>
      </c>
      <c r="Z22" s="164" t="e">
        <v>#REF!</v>
      </c>
      <c r="AA22" s="164" t="e">
        <v>#REF!</v>
      </c>
    </row>
    <row r="23" spans="1:27" s="35" customFormat="1" x14ac:dyDescent="0.2">
      <c r="A23" s="125" t="s">
        <v>21</v>
      </c>
      <c r="B23" s="73"/>
      <c r="C23" s="144" t="e">
        <v>#REF!</v>
      </c>
      <c r="D23" s="101"/>
      <c r="E23" s="144" t="e">
        <v>#REF!</v>
      </c>
      <c r="F23" s="101"/>
      <c r="G23" s="102" t="e">
        <v>#REF!</v>
      </c>
      <c r="H23" s="102"/>
      <c r="I23" s="47"/>
      <c r="J23" s="144"/>
      <c r="K23" s="101"/>
      <c r="L23" s="144"/>
      <c r="M23" s="101"/>
      <c r="N23" s="102"/>
      <c r="O23" s="102"/>
      <c r="P23" s="164" t="e">
        <v>#REF!</v>
      </c>
      <c r="Q23" s="164" t="e">
        <v>#REF!</v>
      </c>
      <c r="R23" s="164" t="e">
        <v>#REF!</v>
      </c>
      <c r="S23" s="164" t="e">
        <v>#REF!</v>
      </c>
      <c r="T23" s="164" t="e">
        <v>#REF!</v>
      </c>
      <c r="U23" s="164" t="e">
        <v>#REF!</v>
      </c>
      <c r="V23" s="164" t="e">
        <v>#REF!</v>
      </c>
      <c r="W23" s="164" t="e">
        <v>#REF!</v>
      </c>
      <c r="X23" s="164" t="e">
        <v>#REF!</v>
      </c>
      <c r="Y23" s="164" t="e">
        <v>#REF!</v>
      </c>
      <c r="Z23" s="164" t="e">
        <v>#REF!</v>
      </c>
      <c r="AA23" s="164" t="e">
        <v>#REF!</v>
      </c>
    </row>
    <row r="24" spans="1:27" s="35" customFormat="1" ht="12.95" customHeight="1" x14ac:dyDescent="0.2">
      <c r="A24" s="124" t="s">
        <v>22</v>
      </c>
      <c r="B24" s="73"/>
      <c r="C24" s="98" t="e">
        <v>#REF!</v>
      </c>
      <c r="D24" s="99"/>
      <c r="E24" s="98" t="e">
        <v>#REF!</v>
      </c>
      <c r="F24" s="99"/>
      <c r="G24" s="100" t="e">
        <v>#REF!</v>
      </c>
      <c r="H24" s="100"/>
      <c r="I24" s="72"/>
      <c r="J24" s="149"/>
      <c r="K24" s="96"/>
      <c r="L24" s="149"/>
      <c r="M24" s="96"/>
      <c r="N24" s="102"/>
      <c r="O24" s="102"/>
      <c r="P24" s="164" t="e">
        <v>#REF!</v>
      </c>
      <c r="Q24" s="164" t="e">
        <v>#REF!</v>
      </c>
      <c r="R24" s="164" t="e">
        <v>#REF!</v>
      </c>
      <c r="S24" s="164" t="e">
        <v>#REF!</v>
      </c>
      <c r="T24" s="164" t="e">
        <v>#REF!</v>
      </c>
      <c r="U24" s="164" t="e">
        <v>#REF!</v>
      </c>
      <c r="V24" s="164" t="e">
        <v>#REF!</v>
      </c>
      <c r="W24" s="164" t="e">
        <v>#REF!</v>
      </c>
      <c r="X24" s="164" t="e">
        <v>#REF!</v>
      </c>
      <c r="Y24" s="164" t="e">
        <v>#REF!</v>
      </c>
      <c r="Z24" s="164" t="e">
        <v>#REF!</v>
      </c>
      <c r="AA24" s="164" t="e">
        <v>#REF!</v>
      </c>
    </row>
    <row r="25" spans="1:27" s="35" customFormat="1" ht="12.95" customHeight="1" x14ac:dyDescent="0.2">
      <c r="A25" s="118"/>
      <c r="B25" s="73"/>
      <c r="C25" s="144"/>
      <c r="D25" s="103"/>
      <c r="E25" s="144"/>
      <c r="F25" s="104"/>
      <c r="G25" s="53"/>
      <c r="H25" s="53"/>
      <c r="I25" s="72"/>
      <c r="J25" s="130"/>
      <c r="K25" s="130"/>
      <c r="L25" s="130"/>
      <c r="M25" s="130"/>
      <c r="N25" s="130"/>
      <c r="O25" s="130"/>
      <c r="P25" s="164" t="e">
        <v>#REF!</v>
      </c>
      <c r="Q25" s="164" t="e">
        <v>#REF!</v>
      </c>
      <c r="R25" s="164" t="e">
        <v>#REF!</v>
      </c>
      <c r="S25" s="164" t="e">
        <v>#REF!</v>
      </c>
      <c r="T25" s="164" t="e">
        <v>#REF!</v>
      </c>
      <c r="U25" s="164" t="e">
        <v>#REF!</v>
      </c>
      <c r="V25" s="164" t="e">
        <v>#REF!</v>
      </c>
      <c r="W25" s="164" t="e">
        <v>#REF!</v>
      </c>
      <c r="X25" s="164" t="e">
        <v>#REF!</v>
      </c>
      <c r="Y25" s="164" t="e">
        <v>#REF!</v>
      </c>
      <c r="Z25" s="164" t="e">
        <v>#REF!</v>
      </c>
      <c r="AA25" s="164" t="e">
        <v>#REF!</v>
      </c>
    </row>
    <row r="26" spans="1:27" s="35" customFormat="1" ht="12.95" customHeight="1" x14ac:dyDescent="0.2">
      <c r="A26" s="119" t="s">
        <v>39</v>
      </c>
      <c r="B26" s="71"/>
      <c r="C26" s="148"/>
      <c r="D26" s="105"/>
      <c r="E26" s="148"/>
      <c r="F26" s="105"/>
      <c r="G26" s="106"/>
      <c r="H26" s="106"/>
      <c r="I26" s="72"/>
      <c r="J26" s="130"/>
      <c r="K26" s="130"/>
      <c r="L26" s="130"/>
      <c r="M26" s="130"/>
      <c r="N26" s="130"/>
      <c r="O26" s="130"/>
      <c r="P26" s="164" t="e">
        <v>#REF!</v>
      </c>
      <c r="Q26" s="164" t="e">
        <v>#REF!</v>
      </c>
      <c r="R26" s="164" t="e">
        <v>#REF!</v>
      </c>
      <c r="S26" s="164" t="e">
        <v>#REF!</v>
      </c>
      <c r="T26" s="164" t="e">
        <v>#REF!</v>
      </c>
      <c r="U26" s="164" t="e">
        <v>#REF!</v>
      </c>
      <c r="V26" s="164" t="e">
        <v>#REF!</v>
      </c>
      <c r="W26" s="164" t="e">
        <v>#REF!</v>
      </c>
      <c r="X26" s="164" t="e">
        <v>#REF!</v>
      </c>
      <c r="Y26" s="164" t="e">
        <v>#REF!</v>
      </c>
      <c r="Z26" s="164" t="e">
        <v>#REF!</v>
      </c>
      <c r="AA26" s="164" t="e">
        <v>#REF!</v>
      </c>
    </row>
    <row r="27" spans="1:27" s="35" customFormat="1" ht="12.95" customHeight="1" x14ac:dyDescent="0.2">
      <c r="A27" s="124" t="s">
        <v>33</v>
      </c>
      <c r="B27" s="71"/>
      <c r="C27" s="16" t="e">
        <v>#REF!</v>
      </c>
      <c r="D27" s="13"/>
      <c r="E27" s="16" t="e">
        <v>#REF!</v>
      </c>
      <c r="F27" s="13"/>
      <c r="G27" s="13" t="e">
        <v>#REF!</v>
      </c>
      <c r="H27" s="13"/>
      <c r="I27" s="72"/>
      <c r="J27" s="16" t="e">
        <v>#REF!</v>
      </c>
      <c r="K27" s="13"/>
      <c r="L27" s="16" t="e">
        <v>#REF!</v>
      </c>
      <c r="M27" s="13"/>
      <c r="N27" s="13" t="e">
        <v>#REF!</v>
      </c>
      <c r="O27" s="13"/>
      <c r="P27" s="164" t="e">
        <v>#REF!</v>
      </c>
      <c r="Q27" s="164" t="e">
        <v>#REF!</v>
      </c>
      <c r="R27" s="164" t="e">
        <v>#REF!</v>
      </c>
      <c r="S27" s="164" t="e">
        <v>#REF!</v>
      </c>
      <c r="T27" s="164" t="e">
        <v>#REF!</v>
      </c>
      <c r="U27" s="164" t="e">
        <v>#REF!</v>
      </c>
      <c r="V27" s="164" t="e">
        <v>#REF!</v>
      </c>
      <c r="W27" s="164" t="e">
        <v>#REF!</v>
      </c>
      <c r="X27" s="164" t="e">
        <v>#REF!</v>
      </c>
      <c r="Y27" s="164" t="e">
        <v>#REF!</v>
      </c>
      <c r="Z27" s="164" t="e">
        <v>#REF!</v>
      </c>
      <c r="AA27" s="164" t="e">
        <v>#REF!</v>
      </c>
    </row>
    <row r="28" spans="1:27" s="35" customFormat="1" ht="12.95" customHeight="1" x14ac:dyDescent="0.2">
      <c r="A28" s="125" t="s">
        <v>35</v>
      </c>
      <c r="B28" s="73"/>
      <c r="C28" s="145" t="e">
        <v>#REF!</v>
      </c>
      <c r="D28" s="53"/>
      <c r="E28" s="145" t="e">
        <v>#REF!</v>
      </c>
      <c r="F28" s="53"/>
      <c r="G28" s="53" t="e">
        <v>#REF!</v>
      </c>
      <c r="H28" s="53"/>
      <c r="I28" s="72"/>
      <c r="J28" s="145" t="e">
        <v>#REF!</v>
      </c>
      <c r="K28" s="53"/>
      <c r="L28" s="145" t="e">
        <v>#REF!</v>
      </c>
      <c r="M28" s="53"/>
      <c r="N28" s="53" t="e">
        <v>#REF!</v>
      </c>
      <c r="O28" s="53"/>
      <c r="P28" s="164" t="e">
        <v>#REF!</v>
      </c>
      <c r="Q28" s="164" t="e">
        <v>#REF!</v>
      </c>
      <c r="R28" s="164" t="e">
        <v>#REF!</v>
      </c>
      <c r="S28" s="164" t="e">
        <v>#REF!</v>
      </c>
      <c r="T28" s="164" t="e">
        <v>#REF!</v>
      </c>
      <c r="U28" s="164" t="e">
        <v>#REF!</v>
      </c>
      <c r="V28" s="164" t="e">
        <v>#REF!</v>
      </c>
      <c r="W28" s="164" t="e">
        <v>#REF!</v>
      </c>
      <c r="X28" s="164" t="e">
        <v>#REF!</v>
      </c>
      <c r="Y28" s="164" t="e">
        <v>#REF!</v>
      </c>
      <c r="Z28" s="164" t="e">
        <v>#REF!</v>
      </c>
      <c r="AA28" s="164" t="e">
        <v>#REF!</v>
      </c>
    </row>
    <row r="29" spans="1:27" s="35" customFormat="1" ht="12.95" customHeight="1" thickBot="1" x14ac:dyDescent="0.25">
      <c r="A29" s="126" t="s">
        <v>34</v>
      </c>
      <c r="B29" s="82"/>
      <c r="C29" s="146" t="e">
        <v>#REF!</v>
      </c>
      <c r="D29" s="26"/>
      <c r="E29" s="146" t="e">
        <v>#REF!</v>
      </c>
      <c r="F29" s="26"/>
      <c r="G29" s="26" t="e">
        <v>#REF!</v>
      </c>
      <c r="H29" s="13"/>
      <c r="I29" s="72"/>
      <c r="J29" s="146" t="e">
        <v>#REF!</v>
      </c>
      <c r="K29" s="26"/>
      <c r="L29" s="146" t="e">
        <v>#REF!</v>
      </c>
      <c r="M29" s="26"/>
      <c r="N29" s="26" t="e">
        <v>#REF!</v>
      </c>
      <c r="O29" s="13"/>
      <c r="P29" s="164" t="e">
        <v>#REF!</v>
      </c>
      <c r="Q29" s="164" t="e">
        <v>#REF!</v>
      </c>
      <c r="R29" s="164" t="e">
        <v>#REF!</v>
      </c>
      <c r="S29" s="164" t="e">
        <v>#REF!</v>
      </c>
      <c r="T29" s="164" t="e">
        <v>#REF!</v>
      </c>
      <c r="U29" s="164" t="e">
        <v>#REF!</v>
      </c>
      <c r="V29" s="164" t="e">
        <v>#REF!</v>
      </c>
      <c r="W29" s="164" t="e">
        <v>#REF!</v>
      </c>
      <c r="X29" s="164" t="e">
        <v>#REF!</v>
      </c>
      <c r="Y29" s="164" t="e">
        <v>#REF!</v>
      </c>
      <c r="Z29" s="164" t="e">
        <v>#REF!</v>
      </c>
      <c r="AA29" s="164" t="e">
        <v>#REF!</v>
      </c>
    </row>
    <row r="30" spans="1:27" s="48" customFormat="1" ht="11.1" customHeight="1" x14ac:dyDescent="0.2">
      <c r="A30" s="54"/>
      <c r="B30" s="34"/>
      <c r="C30" s="33"/>
      <c r="D30" s="33"/>
      <c r="E30" s="51"/>
      <c r="F30" s="51"/>
      <c r="G30" s="51"/>
      <c r="H30" s="51"/>
      <c r="I30" s="51"/>
      <c r="J30" s="130"/>
      <c r="K30" s="130"/>
      <c r="L30" s="130"/>
      <c r="M30" s="130"/>
      <c r="N30" s="130"/>
      <c r="O30" s="130"/>
      <c r="P30" s="47"/>
      <c r="Q30" s="47"/>
      <c r="R30" s="47"/>
    </row>
    <row r="31" spans="1:27" s="35" customFormat="1" ht="11.1" customHeight="1" x14ac:dyDescent="0.2">
      <c r="A31" s="120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27" s="35" customFormat="1" ht="14.25" customHeight="1" x14ac:dyDescent="0.2">
      <c r="A32" s="623" t="s">
        <v>43</v>
      </c>
      <c r="B32" s="623"/>
      <c r="C32" s="623"/>
      <c r="D32" s="623"/>
      <c r="E32" s="623"/>
      <c r="F32" s="623"/>
      <c r="G32" s="623"/>
      <c r="H32" s="623"/>
      <c r="I32" s="623"/>
      <c r="J32" s="623"/>
      <c r="K32" s="623"/>
      <c r="L32" s="623"/>
      <c r="M32" s="623"/>
      <c r="N32" s="623"/>
      <c r="O32" s="161"/>
    </row>
    <row r="33" spans="1:19" s="35" customFormat="1" ht="11.1" customHeight="1" x14ac:dyDescent="0.2">
      <c r="A33" s="621" t="s">
        <v>40</v>
      </c>
      <c r="B33" s="621"/>
      <c r="C33" s="621"/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</row>
    <row r="34" spans="1:19" s="35" customFormat="1" ht="11.1" customHeight="1" x14ac:dyDescent="0.2">
      <c r="A34" s="121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165" t="e">
        <f>+SUM(C10:C12)</f>
        <v>#REF!</v>
      </c>
      <c r="Q34" s="166"/>
      <c r="R34" s="165" t="e">
        <f>+SUM(E10:E12)</f>
        <v>#REF!</v>
      </c>
      <c r="S34" s="167" t="e">
        <f>+P34/R34-1</f>
        <v>#REF!</v>
      </c>
    </row>
    <row r="35" spans="1:19" s="35" customFormat="1" ht="11.1" customHeight="1" x14ac:dyDescent="0.2">
      <c r="A35" s="56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9" x14ac:dyDescent="0.2">
      <c r="B36" s="29"/>
      <c r="F36" s="29"/>
      <c r="J36" s="68"/>
      <c r="K36" s="41"/>
      <c r="L36" s="30"/>
    </row>
    <row r="37" spans="1:19" x14ac:dyDescent="0.2">
      <c r="B37" s="29"/>
      <c r="F37" s="29"/>
      <c r="M37" s="69"/>
      <c r="N37" s="69"/>
      <c r="O37" s="69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7"/>
  <sheetViews>
    <sheetView showGridLines="0" zoomScale="110" zoomScaleNormal="110" zoomScaleSheetLayoutView="100" workbookViewId="0">
      <selection sqref="A1:H1"/>
    </sheetView>
  </sheetViews>
  <sheetFormatPr baseColWidth="10" defaultColWidth="9.85546875" defaultRowHeight="15.75" x14ac:dyDescent="0.2"/>
  <cols>
    <col min="1" max="1" width="42" style="62" customWidth="1"/>
    <col min="2" max="2" width="1.7109375" style="31" customWidth="1"/>
    <col min="3" max="5" width="7.7109375" style="63" customWidth="1"/>
    <col min="6" max="6" width="7.7109375" style="64" customWidth="1"/>
    <col min="7" max="7" width="11.140625" style="63" customWidth="1"/>
    <col min="8" max="8" width="12.5703125" style="63" customWidth="1"/>
    <col min="9" max="16384" width="9.85546875" style="62"/>
  </cols>
  <sheetData>
    <row r="1" spans="1:8" s="3" customFormat="1" ht="12" customHeight="1" x14ac:dyDescent="0.2">
      <c r="A1" s="611" t="s">
        <v>93</v>
      </c>
      <c r="B1" s="611"/>
      <c r="C1" s="611"/>
      <c r="D1" s="611"/>
      <c r="E1" s="611"/>
      <c r="F1" s="611"/>
      <c r="G1" s="611"/>
      <c r="H1" s="611"/>
    </row>
    <row r="2" spans="1:8" s="3" customFormat="1" ht="12" customHeight="1" x14ac:dyDescent="0.2">
      <c r="A2" s="620" t="s">
        <v>106</v>
      </c>
      <c r="B2" s="620"/>
      <c r="C2" s="620"/>
      <c r="D2" s="620"/>
      <c r="E2" s="620"/>
      <c r="F2" s="620"/>
      <c r="G2" s="620"/>
      <c r="H2" s="620"/>
    </row>
    <row r="3" spans="1:8" s="3" customFormat="1" ht="11.1" customHeight="1" x14ac:dyDescent="0.2">
      <c r="A3" s="630" t="s">
        <v>112</v>
      </c>
      <c r="B3" s="630"/>
      <c r="C3" s="630"/>
      <c r="D3" s="630"/>
      <c r="E3" s="630"/>
      <c r="F3" s="630"/>
      <c r="G3" s="630"/>
      <c r="H3" s="630"/>
    </row>
    <row r="4" spans="1:8" s="3" customFormat="1" ht="10.5" customHeight="1" x14ac:dyDescent="0.2">
      <c r="A4" s="6"/>
      <c r="B4" s="2"/>
      <c r="C4" s="4"/>
      <c r="D4" s="4"/>
      <c r="E4" s="4"/>
      <c r="F4" s="5"/>
      <c r="G4" s="4"/>
      <c r="H4" s="4"/>
    </row>
    <row r="5" spans="1:8" s="3" customFormat="1" ht="15" customHeight="1" x14ac:dyDescent="0.2">
      <c r="A5" s="7"/>
      <c r="B5" s="8"/>
      <c r="C5" s="631" t="s">
        <v>111</v>
      </c>
      <c r="D5" s="631"/>
      <c r="E5" s="631"/>
      <c r="F5" s="631"/>
      <c r="G5" s="631"/>
      <c r="H5" s="631"/>
    </row>
    <row r="6" spans="1:8" s="3" customFormat="1" ht="30.95" customHeight="1" x14ac:dyDescent="0.2">
      <c r="A6" s="22"/>
      <c r="B6" s="9"/>
      <c r="C6" s="170">
        <v>2022</v>
      </c>
      <c r="D6" s="170" t="s">
        <v>99</v>
      </c>
      <c r="E6" s="170">
        <v>2021</v>
      </c>
      <c r="F6" s="170" t="s">
        <v>99</v>
      </c>
      <c r="G6" s="339" t="s">
        <v>162</v>
      </c>
      <c r="H6" s="339" t="s">
        <v>182</v>
      </c>
    </row>
    <row r="7" spans="1:8" s="3" customFormat="1" ht="15" customHeight="1" x14ac:dyDescent="0.2">
      <c r="A7" s="506" t="s">
        <v>138</v>
      </c>
      <c r="B7" s="71"/>
      <c r="C7" s="507">
        <v>5205.2555753652859</v>
      </c>
      <c r="D7" s="507"/>
      <c r="E7" s="507">
        <v>4375.0441746559354</v>
      </c>
      <c r="F7" s="507"/>
      <c r="G7" s="341">
        <v>0.18976068985055239</v>
      </c>
      <c r="H7" s="341">
        <v>0.18131355045614672</v>
      </c>
    </row>
    <row r="8" spans="1:8" s="3" customFormat="1" ht="15" customHeight="1" x14ac:dyDescent="0.2">
      <c r="A8" s="508" t="s">
        <v>142</v>
      </c>
      <c r="B8" s="46"/>
      <c r="C8" s="509">
        <v>881.62533360275188</v>
      </c>
      <c r="D8" s="509"/>
      <c r="E8" s="509">
        <v>800.65527474161638</v>
      </c>
      <c r="F8" s="509"/>
      <c r="G8" s="510">
        <v>0.10112973887203291</v>
      </c>
      <c r="H8" s="510">
        <v>9.2939801071253214E-2</v>
      </c>
    </row>
    <row r="9" spans="1:8" s="3" customFormat="1" ht="15" customHeight="1" x14ac:dyDescent="0.2">
      <c r="A9" s="511" t="s">
        <v>77</v>
      </c>
      <c r="B9" s="71"/>
      <c r="C9" s="512">
        <v>56.51778981133161</v>
      </c>
      <c r="D9" s="512"/>
      <c r="E9" s="512">
        <v>50.838001358004959</v>
      </c>
      <c r="F9" s="513"/>
      <c r="G9" s="514">
        <v>0.11172328379570162</v>
      </c>
      <c r="H9" s="514"/>
    </row>
    <row r="10" spans="1:8" s="3" customFormat="1" ht="15" customHeight="1" x14ac:dyDescent="0.2">
      <c r="A10" s="515" t="s">
        <v>114</v>
      </c>
      <c r="B10" s="46"/>
      <c r="C10" s="516">
        <v>51077.676923529376</v>
      </c>
      <c r="D10" s="517"/>
      <c r="E10" s="516">
        <v>44517.835551196593</v>
      </c>
      <c r="F10" s="509"/>
      <c r="G10" s="510">
        <v>0.14735310670683455</v>
      </c>
      <c r="H10" s="510"/>
    </row>
    <row r="11" spans="1:8" s="3" customFormat="1" ht="15" customHeight="1" x14ac:dyDescent="0.2">
      <c r="A11" s="340" t="s">
        <v>115</v>
      </c>
      <c r="B11" s="71"/>
      <c r="C11" s="458">
        <v>117.7742100829454</v>
      </c>
      <c r="D11" s="518"/>
      <c r="E11" s="458">
        <v>172.57138552361349</v>
      </c>
      <c r="F11" s="507"/>
      <c r="G11" s="514">
        <v>-0.31753338060306646</v>
      </c>
      <c r="H11" s="507"/>
    </row>
    <row r="12" spans="1:8" s="3" customFormat="1" ht="15" customHeight="1" x14ac:dyDescent="0.2">
      <c r="A12" s="519" t="s">
        <v>143</v>
      </c>
      <c r="B12" s="46"/>
      <c r="C12" s="520">
        <v>51195.451133612311</v>
      </c>
      <c r="D12" s="521">
        <v>1</v>
      </c>
      <c r="E12" s="520">
        <v>44690.40693672021</v>
      </c>
      <c r="F12" s="521">
        <v>1</v>
      </c>
      <c r="G12" s="521">
        <v>0.14555795399453353</v>
      </c>
      <c r="H12" s="521">
        <v>0.13381795013591202</v>
      </c>
    </row>
    <row r="13" spans="1:8" s="3" customFormat="1" ht="15" customHeight="1" x14ac:dyDescent="0.2">
      <c r="A13" s="340" t="s">
        <v>116</v>
      </c>
      <c r="B13" s="71"/>
      <c r="C13" s="522">
        <v>28593.294756130268</v>
      </c>
      <c r="D13" s="341">
        <v>0.55851240926671653</v>
      </c>
      <c r="E13" s="522">
        <v>24768.416002887006</v>
      </c>
      <c r="F13" s="341">
        <v>0.55422220786572995</v>
      </c>
      <c r="G13" s="341">
        <v>0.1544256505057664</v>
      </c>
      <c r="H13" s="341"/>
    </row>
    <row r="14" spans="1:8" s="54" customFormat="1" ht="15" customHeight="1" x14ac:dyDescent="0.2">
      <c r="A14" s="519" t="s">
        <v>2</v>
      </c>
      <c r="B14" s="44"/>
      <c r="C14" s="520">
        <v>22602.156377482057</v>
      </c>
      <c r="D14" s="521">
        <v>0.4414875907332837</v>
      </c>
      <c r="E14" s="520">
        <v>19921.9909338332</v>
      </c>
      <c r="F14" s="521">
        <v>0.44577779213426999</v>
      </c>
      <c r="G14" s="521">
        <v>0.13453301191384304</v>
      </c>
      <c r="H14" s="521">
        <v>0.1278306684677426</v>
      </c>
    </row>
    <row r="15" spans="1:8" s="3" customFormat="1" ht="15" customHeight="1" x14ac:dyDescent="0.2">
      <c r="A15" s="18" t="s">
        <v>117</v>
      </c>
      <c r="B15" s="71"/>
      <c r="C15" s="458">
        <v>15757.348739665331</v>
      </c>
      <c r="D15" s="341">
        <v>0.30778806301640077</v>
      </c>
      <c r="E15" s="458">
        <v>13793.041509816598</v>
      </c>
      <c r="F15" s="341">
        <v>0.30863539751040936</v>
      </c>
      <c r="G15" s="341">
        <v>0.1424129136746759</v>
      </c>
      <c r="H15" s="341"/>
    </row>
    <row r="16" spans="1:8" s="14" customFormat="1" ht="15" customHeight="1" x14ac:dyDescent="0.2">
      <c r="A16" s="515" t="s">
        <v>118</v>
      </c>
      <c r="B16" s="46"/>
      <c r="C16" s="523">
        <v>21.768609880615951</v>
      </c>
      <c r="D16" s="510">
        <v>4.2520593917227533E-4</v>
      </c>
      <c r="E16" s="523">
        <v>212.12564303655262</v>
      </c>
      <c r="F16" s="510">
        <v>4.746558771257417E-3</v>
      </c>
      <c r="G16" s="510">
        <v>-0.89737869703539386</v>
      </c>
      <c r="H16" s="510"/>
    </row>
    <row r="17" spans="1:8" s="3" customFormat="1" ht="15" customHeight="1" x14ac:dyDescent="0.2">
      <c r="A17" s="340" t="s">
        <v>144</v>
      </c>
      <c r="B17" s="46"/>
      <c r="C17" s="524">
        <v>-20.5547337595467</v>
      </c>
      <c r="D17" s="525">
        <v>-4.0149531461109665E-4</v>
      </c>
      <c r="E17" s="524">
        <v>17.7192881706214</v>
      </c>
      <c r="F17" s="525">
        <v>3.9648974769263543E-4</v>
      </c>
      <c r="G17" s="514" t="s">
        <v>78</v>
      </c>
      <c r="H17" s="341"/>
    </row>
    <row r="18" spans="1:8" s="54" customFormat="1" ht="15" customHeight="1" x14ac:dyDescent="0.2">
      <c r="A18" s="526" t="s">
        <v>186</v>
      </c>
      <c r="B18" s="34"/>
      <c r="C18" s="520">
        <v>6843.5937616956544</v>
      </c>
      <c r="D18" s="521">
        <v>0.13367581709232174</v>
      </c>
      <c r="E18" s="520">
        <v>5899.1044928094288</v>
      </c>
      <c r="F18" s="521">
        <v>0.1319993461049106</v>
      </c>
      <c r="G18" s="521">
        <v>0.16010722814581224</v>
      </c>
      <c r="H18" s="521">
        <v>0.13915856468132826</v>
      </c>
    </row>
    <row r="19" spans="1:8" s="54" customFormat="1" ht="15" customHeight="1" x14ac:dyDescent="0.2">
      <c r="A19" s="340" t="s">
        <v>119</v>
      </c>
      <c r="B19" s="46"/>
      <c r="C19" s="458">
        <v>179.50398699707483</v>
      </c>
      <c r="D19" s="301">
        <v>3.5062487588711122E-3</v>
      </c>
      <c r="E19" s="458">
        <v>3.5389469545713541</v>
      </c>
      <c r="F19" s="301">
        <v>7.9188067353746822E-5</v>
      </c>
      <c r="G19" s="341" t="s">
        <v>78</v>
      </c>
      <c r="H19" s="341"/>
    </row>
    <row r="20" spans="1:8" s="54" customFormat="1" ht="15" customHeight="1" x14ac:dyDescent="0.2">
      <c r="A20" s="515" t="s">
        <v>185</v>
      </c>
      <c r="B20" s="46"/>
      <c r="C20" s="523">
        <v>-3.4235665952571002</v>
      </c>
      <c r="D20" s="510">
        <v>-6.6872476351895286E-5</v>
      </c>
      <c r="E20" s="523">
        <v>-1.6982726826015999</v>
      </c>
      <c r="F20" s="510">
        <v>-3.8000832818691595E-5</v>
      </c>
      <c r="G20" s="510">
        <v>1.0159110078909745</v>
      </c>
      <c r="H20" s="510"/>
    </row>
    <row r="21" spans="1:8" s="54" customFormat="1" ht="15" customHeight="1" x14ac:dyDescent="0.2">
      <c r="A21" s="527" t="s">
        <v>24</v>
      </c>
      <c r="B21" s="71"/>
      <c r="C21" s="528">
        <v>1644.6319525249651</v>
      </c>
      <c r="D21" s="529"/>
      <c r="E21" s="528">
        <v>1470.8420819835665</v>
      </c>
      <c r="F21" s="530"/>
      <c r="G21" s="530">
        <v>0.11815671625809543</v>
      </c>
      <c r="H21" s="529"/>
    </row>
    <row r="22" spans="1:8" s="54" customFormat="1" ht="15" customHeight="1" x14ac:dyDescent="0.2">
      <c r="A22" s="531" t="s">
        <v>38</v>
      </c>
      <c r="B22" s="45"/>
      <c r="C22" s="532">
        <v>404.83118945110942</v>
      </c>
      <c r="D22" s="533"/>
      <c r="E22" s="532">
        <v>162.6563482891757</v>
      </c>
      <c r="F22" s="533"/>
      <c r="G22" s="533">
        <v>1.4888742044754841</v>
      </c>
      <c r="H22" s="533"/>
    </row>
    <row r="23" spans="1:8" s="3" customFormat="1" ht="15" customHeight="1" x14ac:dyDescent="0.2">
      <c r="A23" s="534" t="s">
        <v>36</v>
      </c>
      <c r="B23" s="535"/>
      <c r="C23" s="458">
        <v>1239.8007630738555</v>
      </c>
      <c r="D23" s="341"/>
      <c r="E23" s="458">
        <v>1308.1857336943908</v>
      </c>
      <c r="F23" s="341"/>
      <c r="G23" s="341">
        <v>-5.2274664720132868E-2</v>
      </c>
      <c r="H23" s="341"/>
    </row>
    <row r="24" spans="1:8" s="3" customFormat="1" ht="15" customHeight="1" x14ac:dyDescent="0.2">
      <c r="A24" s="536" t="s">
        <v>37</v>
      </c>
      <c r="B24" s="46"/>
      <c r="C24" s="523">
        <v>164.56970646085497</v>
      </c>
      <c r="D24" s="510"/>
      <c r="E24" s="523">
        <v>-14.385750984839362</v>
      </c>
      <c r="F24" s="510"/>
      <c r="G24" s="510" t="s">
        <v>78</v>
      </c>
      <c r="H24" s="510"/>
    </row>
    <row r="25" spans="1:8" s="3" customFormat="1" ht="22.5" x14ac:dyDescent="0.2">
      <c r="A25" s="534" t="s">
        <v>177</v>
      </c>
      <c r="B25" s="71"/>
      <c r="C25" s="458">
        <v>-146.93173777158239</v>
      </c>
      <c r="D25" s="507"/>
      <c r="E25" s="458">
        <v>-170.59914126166353</v>
      </c>
      <c r="F25" s="341"/>
      <c r="G25" s="341">
        <v>-0.1387310822026957</v>
      </c>
      <c r="H25" s="507"/>
    </row>
    <row r="26" spans="1:8" s="54" customFormat="1" ht="15" customHeight="1" x14ac:dyDescent="0.2">
      <c r="A26" s="536" t="s">
        <v>120</v>
      </c>
      <c r="B26" s="45"/>
      <c r="C26" s="532">
        <v>936.49325990159025</v>
      </c>
      <c r="D26" s="533"/>
      <c r="E26" s="532">
        <v>8.1636745101722994</v>
      </c>
      <c r="F26" s="533"/>
      <c r="G26" s="533" t="s">
        <v>78</v>
      </c>
      <c r="H26" s="533"/>
    </row>
    <row r="27" spans="1:8" s="3" customFormat="1" ht="15" customHeight="1" x14ac:dyDescent="0.2">
      <c r="A27" s="342" t="s">
        <v>121</v>
      </c>
      <c r="B27" s="46"/>
      <c r="C27" s="460">
        <v>2193.9319916647182</v>
      </c>
      <c r="D27" s="343"/>
      <c r="E27" s="460">
        <v>1131.3645159580603</v>
      </c>
      <c r="F27" s="343"/>
      <c r="G27" s="344">
        <v>0.93919109245427945</v>
      </c>
      <c r="H27" s="344"/>
    </row>
    <row r="28" spans="1:8" s="3" customFormat="1" ht="15" customHeight="1" x14ac:dyDescent="0.2">
      <c r="A28" s="537" t="s">
        <v>122</v>
      </c>
      <c r="B28" s="46"/>
      <c r="C28" s="523">
        <v>4473.5813496291184</v>
      </c>
      <c r="D28" s="510"/>
      <c r="E28" s="523">
        <v>4765.8993025793989</v>
      </c>
      <c r="F28" s="510"/>
      <c r="G28" s="510">
        <v>-6.1335318770178837E-2</v>
      </c>
      <c r="H28" s="510"/>
    </row>
    <row r="29" spans="1:8" s="3" customFormat="1" ht="15" customHeight="1" x14ac:dyDescent="0.2">
      <c r="A29" s="340" t="s">
        <v>123</v>
      </c>
      <c r="B29" s="71"/>
      <c r="C29" s="458">
        <v>1320.9436164087356</v>
      </c>
      <c r="D29" s="507"/>
      <c r="E29" s="458">
        <v>1659.5941013895599</v>
      </c>
      <c r="F29" s="341"/>
      <c r="G29" s="341">
        <v>-0.20405621151417441</v>
      </c>
      <c r="H29" s="507"/>
    </row>
    <row r="30" spans="1:8" s="3" customFormat="1" ht="15" hidden="1" customHeight="1" x14ac:dyDescent="0.2">
      <c r="A30" s="537" t="s">
        <v>124</v>
      </c>
      <c r="B30" s="34"/>
      <c r="C30" s="532">
        <v>0</v>
      </c>
      <c r="D30" s="533"/>
      <c r="E30" s="532">
        <v>0</v>
      </c>
      <c r="F30" s="533"/>
      <c r="G30" s="533" t="s">
        <v>78</v>
      </c>
      <c r="H30" s="533"/>
    </row>
    <row r="31" spans="1:8" s="3" customFormat="1" ht="15" customHeight="1" x14ac:dyDescent="0.2">
      <c r="A31" s="597" t="s">
        <v>125</v>
      </c>
      <c r="B31" s="18"/>
      <c r="C31" s="551">
        <v>3152.637733220382</v>
      </c>
      <c r="D31" s="598"/>
      <c r="E31" s="551">
        <v>3106.3052011898399</v>
      </c>
      <c r="F31" s="599"/>
      <c r="G31" s="599">
        <v>1.4915640617926051E-2</v>
      </c>
      <c r="H31" s="600"/>
    </row>
    <row r="32" spans="1:8" s="3" customFormat="1" ht="15" customHeight="1" x14ac:dyDescent="0.2">
      <c r="A32" s="601" t="s">
        <v>126</v>
      </c>
      <c r="B32" s="34"/>
      <c r="C32" s="602">
        <v>2893.8239001043171</v>
      </c>
      <c r="D32" s="344">
        <v>5.6525020016951866E-2</v>
      </c>
      <c r="E32" s="602">
        <v>3155.5956211898397</v>
      </c>
      <c r="F32" s="344">
        <v>7.0610133974793154E-2</v>
      </c>
      <c r="G32" s="344">
        <v>-8.295477383975447E-2</v>
      </c>
      <c r="H32" s="344"/>
    </row>
    <row r="33" spans="1:12" s="3" customFormat="1" ht="15" customHeight="1" thickBot="1" x14ac:dyDescent="0.25">
      <c r="A33" s="603" t="s">
        <v>127</v>
      </c>
      <c r="B33" s="538"/>
      <c r="C33" s="604">
        <v>258.81383311606521</v>
      </c>
      <c r="D33" s="605">
        <v>5.0554068259033528E-3</v>
      </c>
      <c r="E33" s="604">
        <v>-49.29041999999999</v>
      </c>
      <c r="F33" s="605">
        <v>-1.1029306595886051E-3</v>
      </c>
      <c r="G33" s="605" t="s">
        <v>78</v>
      </c>
      <c r="H33" s="606"/>
    </row>
    <row r="34" spans="1:12" s="3" customFormat="1" ht="12.95" customHeight="1" x14ac:dyDescent="0.2">
      <c r="A34" s="345"/>
      <c r="B34" s="10"/>
      <c r="C34" s="19"/>
      <c r="D34" s="20"/>
      <c r="E34" s="19"/>
      <c r="F34" s="21"/>
      <c r="G34" s="346"/>
      <c r="H34" s="346"/>
      <c r="L34" s="14"/>
    </row>
    <row r="35" spans="1:12" s="3" customFormat="1" ht="30.95" customHeight="1" x14ac:dyDescent="0.2">
      <c r="A35" s="169" t="s">
        <v>157</v>
      </c>
      <c r="B35" s="14"/>
      <c r="C35" s="170">
        <v>2022</v>
      </c>
      <c r="D35" s="171" t="s">
        <v>99</v>
      </c>
      <c r="E35" s="170">
        <v>2021</v>
      </c>
      <c r="F35" s="171" t="s">
        <v>99</v>
      </c>
      <c r="G35" s="339" t="s">
        <v>162</v>
      </c>
      <c r="H35" s="339" t="s">
        <v>182</v>
      </c>
      <c r="L35" s="14"/>
    </row>
    <row r="36" spans="1:12" s="3" customFormat="1" ht="15" customHeight="1" x14ac:dyDescent="0.2">
      <c r="A36" s="152" t="s">
        <v>184</v>
      </c>
      <c r="B36" s="15"/>
      <c r="C36" s="465">
        <v>6843.5937616956544</v>
      </c>
      <c r="D36" s="335">
        <v>0.13367581709232174</v>
      </c>
      <c r="E36" s="465">
        <v>5899.1044928094288</v>
      </c>
      <c r="F36" s="335">
        <v>0.1319993461049106</v>
      </c>
      <c r="G36" s="335">
        <v>0.16010722814581224</v>
      </c>
      <c r="H36" s="337"/>
    </row>
    <row r="37" spans="1:12" s="3" customFormat="1" ht="15" customHeight="1" x14ac:dyDescent="0.2">
      <c r="A37" s="539" t="s">
        <v>4</v>
      </c>
      <c r="B37" s="14"/>
      <c r="C37" s="540">
        <v>2349.2100496672147</v>
      </c>
      <c r="D37" s="541"/>
      <c r="E37" s="540">
        <v>2236.4159810698543</v>
      </c>
      <c r="F37" s="541"/>
      <c r="G37" s="542">
        <v>5.0435191642389299E-2</v>
      </c>
      <c r="H37" s="543"/>
    </row>
    <row r="38" spans="1:12" s="3" customFormat="1" ht="15" customHeight="1" x14ac:dyDescent="0.2">
      <c r="A38" s="153" t="s">
        <v>128</v>
      </c>
      <c r="B38" s="10"/>
      <c r="C38" s="465">
        <v>634.58882496224305</v>
      </c>
      <c r="D38" s="336"/>
      <c r="E38" s="465">
        <v>671.92123303688311</v>
      </c>
      <c r="F38" s="336"/>
      <c r="G38" s="335">
        <v>-5.5560691103492488E-2</v>
      </c>
      <c r="H38" s="338"/>
    </row>
    <row r="39" spans="1:12" s="54" customFormat="1" ht="15" customHeight="1" x14ac:dyDescent="0.2">
      <c r="A39" s="544" t="s">
        <v>183</v>
      </c>
      <c r="B39" s="334"/>
      <c r="C39" s="545">
        <v>9827.3926363251139</v>
      </c>
      <c r="D39" s="546">
        <v>0.19195831697384833</v>
      </c>
      <c r="E39" s="545">
        <v>8807.4417069161664</v>
      </c>
      <c r="F39" s="546">
        <v>0.19707678471997681</v>
      </c>
      <c r="G39" s="546">
        <v>0.11580558388572881</v>
      </c>
      <c r="H39" s="546">
        <v>0.10407661582748995</v>
      </c>
    </row>
    <row r="40" spans="1:12" s="3" customFormat="1" ht="15" customHeight="1" thickBot="1" x14ac:dyDescent="0.25">
      <c r="A40" s="347" t="s">
        <v>241</v>
      </c>
      <c r="B40" s="348"/>
      <c r="C40" s="466">
        <v>3102.0408812420214</v>
      </c>
      <c r="D40" s="349"/>
      <c r="E40" s="466">
        <v>1458.5497164811368</v>
      </c>
      <c r="F40" s="350"/>
      <c r="G40" s="547">
        <v>1.1267981791706991</v>
      </c>
      <c r="H40" s="351"/>
    </row>
    <row r="41" spans="1:12" s="3" customFormat="1" ht="12.6" customHeight="1" x14ac:dyDescent="0.2">
      <c r="A41" s="118"/>
      <c r="B41" s="118"/>
      <c r="C41" s="54"/>
      <c r="D41" s="118"/>
      <c r="E41" s="118"/>
      <c r="F41" s="54"/>
      <c r="G41" s="54"/>
      <c r="H41" s="118"/>
    </row>
    <row r="42" spans="1:12" s="3" customFormat="1" ht="11.25" x14ac:dyDescent="0.2">
      <c r="A42" s="17"/>
      <c r="B42" s="18"/>
      <c r="C42" s="150"/>
      <c r="D42" s="106"/>
      <c r="E42" s="150"/>
      <c r="F42" s="106"/>
      <c r="G42" s="151"/>
      <c r="H42" s="55"/>
    </row>
    <row r="43" spans="1:12" s="1" customFormat="1" ht="18" customHeight="1" x14ac:dyDescent="0.2">
      <c r="A43" s="627" t="s">
        <v>45</v>
      </c>
      <c r="B43" s="627"/>
      <c r="C43" s="627"/>
      <c r="D43" s="627"/>
      <c r="E43" s="627"/>
      <c r="F43" s="627"/>
      <c r="G43" s="627"/>
      <c r="H43" s="627"/>
    </row>
    <row r="44" spans="1:12" s="3" customFormat="1" ht="12.75" customHeight="1" x14ac:dyDescent="0.2">
      <c r="A44" s="168" t="s">
        <v>46</v>
      </c>
    </row>
    <row r="45" spans="1:12" s="3" customFormat="1" ht="21.75" customHeight="1" x14ac:dyDescent="0.2">
      <c r="A45" s="627" t="s">
        <v>44</v>
      </c>
      <c r="B45" s="627"/>
      <c r="C45" s="627"/>
      <c r="D45" s="627"/>
      <c r="E45" s="627"/>
      <c r="F45" s="627"/>
      <c r="G45" s="627"/>
      <c r="H45" s="627"/>
    </row>
    <row r="46" spans="1:12" s="3" customFormat="1" ht="14.25" customHeight="1" x14ac:dyDescent="0.2">
      <c r="A46" s="628" t="s">
        <v>25</v>
      </c>
      <c r="B46" s="628"/>
      <c r="C46" s="628"/>
      <c r="D46" s="628"/>
      <c r="E46" s="628"/>
      <c r="F46" s="628"/>
      <c r="G46" s="628"/>
      <c r="H46" s="628"/>
    </row>
    <row r="47" spans="1:12" s="3" customFormat="1" ht="11.1" customHeight="1" x14ac:dyDescent="0.2">
      <c r="A47" s="628" t="s">
        <v>26</v>
      </c>
      <c r="B47" s="628"/>
      <c r="C47" s="628"/>
      <c r="D47" s="628"/>
      <c r="E47" s="628"/>
      <c r="F47" s="628"/>
      <c r="G47" s="628"/>
      <c r="H47" s="628"/>
    </row>
    <row r="48" spans="1:12" s="3" customFormat="1" ht="11.1" customHeight="1" x14ac:dyDescent="0.2">
      <c r="A48" s="629" t="s">
        <v>27</v>
      </c>
      <c r="B48" s="629"/>
      <c r="C48" s="629"/>
      <c r="D48" s="629"/>
      <c r="E48" s="629"/>
      <c r="F48" s="629"/>
      <c r="G48" s="629"/>
      <c r="H48" s="629"/>
    </row>
    <row r="49" spans="1:8" s="3" customFormat="1" ht="11.1" customHeight="1" x14ac:dyDescent="0.2">
      <c r="A49" s="625" t="s">
        <v>28</v>
      </c>
      <c r="B49" s="625"/>
      <c r="C49" s="625"/>
      <c r="D49" s="625"/>
      <c r="E49" s="625"/>
      <c r="F49" s="625"/>
      <c r="G49" s="625"/>
      <c r="H49" s="625"/>
    </row>
    <row r="50" spans="1:8" s="3" customFormat="1" ht="11.1" customHeight="1" x14ac:dyDescent="0.2">
      <c r="A50" s="625" t="s">
        <v>29</v>
      </c>
      <c r="B50" s="625"/>
      <c r="C50" s="625"/>
      <c r="D50" s="625"/>
      <c r="E50" s="625"/>
      <c r="F50" s="625"/>
      <c r="G50" s="625"/>
      <c r="H50" s="625"/>
    </row>
    <row r="51" spans="1:8" s="3" customFormat="1" ht="11.1" customHeight="1" x14ac:dyDescent="0.2">
      <c r="A51" s="625" t="s">
        <v>30</v>
      </c>
      <c r="B51" s="625"/>
      <c r="C51" s="625"/>
      <c r="D51" s="625"/>
      <c r="E51" s="625"/>
      <c r="F51" s="625"/>
      <c r="G51" s="625"/>
      <c r="H51" s="625"/>
    </row>
    <row r="52" spans="1:8" s="57" customFormat="1" ht="15.75" customHeight="1" x14ac:dyDescent="0.2">
      <c r="A52" s="625" t="s">
        <v>31</v>
      </c>
      <c r="B52" s="625"/>
      <c r="C52" s="625"/>
      <c r="D52" s="625"/>
      <c r="E52" s="625"/>
      <c r="F52" s="625"/>
      <c r="G52" s="625"/>
      <c r="H52" s="625"/>
    </row>
    <row r="53" spans="1:8" s="57" customFormat="1" ht="15.75" customHeight="1" x14ac:dyDescent="0.2">
      <c r="A53" s="626" t="s">
        <v>15</v>
      </c>
      <c r="B53" s="626"/>
      <c r="C53" s="626"/>
      <c r="D53" s="626"/>
      <c r="E53" s="626"/>
      <c r="F53" s="626"/>
      <c r="G53" s="626"/>
      <c r="H53" s="626"/>
    </row>
    <row r="54" spans="1:8" s="57" customFormat="1" ht="15.75" customHeight="1" x14ac:dyDescent="0.2">
      <c r="B54" s="58"/>
      <c r="C54" s="59"/>
      <c r="D54" s="59"/>
      <c r="E54" s="59"/>
      <c r="F54" s="59"/>
      <c r="G54" s="59"/>
      <c r="H54" s="59"/>
    </row>
    <row r="55" spans="1:8" s="57" customFormat="1" ht="15.75" customHeight="1" x14ac:dyDescent="0.2">
      <c r="A55" s="60"/>
      <c r="B55" s="58"/>
      <c r="C55" s="59"/>
      <c r="D55" s="59"/>
      <c r="E55" s="59"/>
      <c r="F55" s="59"/>
      <c r="G55" s="59"/>
      <c r="H55" s="59"/>
    </row>
    <row r="56" spans="1:8" ht="18" x14ac:dyDescent="0.2">
      <c r="A56" s="60"/>
      <c r="B56" s="58"/>
      <c r="C56" s="59"/>
      <c r="D56" s="59"/>
      <c r="E56" s="59"/>
      <c r="F56" s="59"/>
      <c r="G56" s="59"/>
      <c r="H56" s="59"/>
    </row>
    <row r="57" spans="1:8" ht="16.5" x14ac:dyDescent="0.2">
      <c r="A57" s="61"/>
      <c r="B57" s="58"/>
      <c r="C57" s="59"/>
      <c r="D57" s="59"/>
      <c r="E57" s="59"/>
      <c r="F57" s="59"/>
      <c r="G57" s="59"/>
      <c r="H57" s="59"/>
    </row>
  </sheetData>
  <mergeCells count="14">
    <mergeCell ref="A43:H43"/>
    <mergeCell ref="A1:H1"/>
    <mergeCell ref="A2:H2"/>
    <mergeCell ref="A3:H3"/>
    <mergeCell ref="C5:H5"/>
    <mergeCell ref="A51:H51"/>
    <mergeCell ref="A52:H52"/>
    <mergeCell ref="A53:H53"/>
    <mergeCell ref="A45:H45"/>
    <mergeCell ref="A46:H46"/>
    <mergeCell ref="A47:H47"/>
    <mergeCell ref="A48:H48"/>
    <mergeCell ref="A49:H49"/>
    <mergeCell ref="A50:H50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61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6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showGridLines="0" zoomScaleNormal="100" zoomScaleSheetLayoutView="110" workbookViewId="0">
      <selection activeCell="A28" sqref="A28:H28"/>
    </sheetView>
  </sheetViews>
  <sheetFormatPr baseColWidth="10" defaultColWidth="9.85546875" defaultRowHeight="11.25" x14ac:dyDescent="0.2"/>
  <cols>
    <col min="1" max="1" width="51.140625" style="1" customWidth="1"/>
    <col min="2" max="2" width="1.7109375" style="30" customWidth="1"/>
    <col min="3" max="5" width="7.7109375" style="29" customWidth="1"/>
    <col min="6" max="6" width="7.7109375" style="30" customWidth="1"/>
    <col min="7" max="7" width="10.7109375" style="29" customWidth="1"/>
    <col min="8" max="8" width="16.5703125" style="29" customWidth="1"/>
    <col min="9" max="16384" width="9.85546875" style="316"/>
  </cols>
  <sheetData>
    <row r="1" spans="1:11" s="47" customFormat="1" ht="12.75" customHeight="1" x14ac:dyDescent="0.2">
      <c r="A1" s="611" t="s">
        <v>97</v>
      </c>
      <c r="B1" s="611"/>
      <c r="C1" s="611"/>
      <c r="D1" s="611"/>
      <c r="E1" s="611"/>
      <c r="F1" s="611"/>
      <c r="G1" s="611"/>
      <c r="H1" s="611"/>
    </row>
    <row r="2" spans="1:11" s="47" customFormat="1" ht="11.1" customHeight="1" x14ac:dyDescent="0.2">
      <c r="A2" s="620" t="s">
        <v>100</v>
      </c>
      <c r="B2" s="620"/>
      <c r="C2" s="620"/>
      <c r="D2" s="620"/>
      <c r="E2" s="620"/>
      <c r="F2" s="620"/>
      <c r="G2" s="620"/>
      <c r="H2" s="620"/>
    </row>
    <row r="3" spans="1:11" s="47" customFormat="1" ht="11.1" customHeight="1" x14ac:dyDescent="0.2">
      <c r="A3" s="630" t="s">
        <v>112</v>
      </c>
      <c r="B3" s="630"/>
      <c r="C3" s="630"/>
      <c r="D3" s="630"/>
      <c r="E3" s="630"/>
      <c r="F3" s="630"/>
      <c r="G3" s="630"/>
      <c r="H3" s="630"/>
    </row>
    <row r="4" spans="1:11" s="47" customFormat="1" ht="11.1" customHeight="1" x14ac:dyDescent="0.2">
      <c r="A4" s="107"/>
      <c r="B4" s="39"/>
      <c r="C4" s="38"/>
      <c r="D4" s="38"/>
      <c r="E4" s="38"/>
      <c r="F4" s="39"/>
      <c r="G4" s="38"/>
      <c r="H4" s="38"/>
    </row>
    <row r="5" spans="1:11" s="47" customFormat="1" ht="15" customHeight="1" x14ac:dyDescent="0.2">
      <c r="A5" s="107"/>
      <c r="B5" s="39"/>
      <c r="C5" s="631" t="s">
        <v>111</v>
      </c>
      <c r="D5" s="631"/>
      <c r="E5" s="631"/>
      <c r="F5" s="631"/>
      <c r="G5" s="631"/>
      <c r="H5" s="631"/>
      <c r="J5" s="295"/>
      <c r="K5" s="296"/>
    </row>
    <row r="6" spans="1:11" s="297" customFormat="1" ht="18.95" customHeight="1" x14ac:dyDescent="0.2">
      <c r="A6" s="108"/>
      <c r="B6" s="77"/>
      <c r="C6" s="585">
        <v>2022</v>
      </c>
      <c r="D6" s="586" t="s">
        <v>99</v>
      </c>
      <c r="E6" s="585">
        <v>2021</v>
      </c>
      <c r="F6" s="586" t="s">
        <v>99</v>
      </c>
      <c r="G6" s="585" t="s">
        <v>162</v>
      </c>
      <c r="H6" s="585" t="s">
        <v>163</v>
      </c>
    </row>
    <row r="7" spans="1:11" s="47" customFormat="1" ht="15.75" customHeight="1" x14ac:dyDescent="0.2">
      <c r="A7" s="548" t="s">
        <v>138</v>
      </c>
      <c r="B7" s="46"/>
      <c r="C7" s="509">
        <v>2648.3205576792852</v>
      </c>
      <c r="D7" s="509"/>
      <c r="E7" s="509">
        <v>2383.9481218943711</v>
      </c>
      <c r="F7" s="509"/>
      <c r="G7" s="510">
        <v>0.11089689131944458</v>
      </c>
      <c r="H7" s="510">
        <v>0.11089689131597891</v>
      </c>
      <c r="J7" s="298"/>
      <c r="K7" s="296"/>
    </row>
    <row r="8" spans="1:11" s="47" customFormat="1" ht="15.75" customHeight="1" x14ac:dyDescent="0.2">
      <c r="A8" s="548" t="s">
        <v>139</v>
      </c>
      <c r="B8" s="46"/>
      <c r="C8" s="509">
        <v>494.03457515831718</v>
      </c>
      <c r="D8" s="509"/>
      <c r="E8" s="509">
        <v>471.2997743352617</v>
      </c>
      <c r="F8" s="509"/>
      <c r="G8" s="510">
        <v>4.8238514128553289E-2</v>
      </c>
      <c r="H8" s="510">
        <v>4.8238514124411935E-2</v>
      </c>
      <c r="J8" s="298"/>
      <c r="K8" s="296"/>
    </row>
    <row r="9" spans="1:11" s="47" customFormat="1" ht="15.75" customHeight="1" x14ac:dyDescent="0.2">
      <c r="A9" s="354" t="s">
        <v>77</v>
      </c>
      <c r="B9" s="46"/>
      <c r="C9" s="355">
        <v>58.552412373410441</v>
      </c>
      <c r="D9" s="355"/>
      <c r="E9" s="355">
        <v>55.110324920659217</v>
      </c>
      <c r="F9" s="356"/>
      <c r="G9" s="525">
        <v>6.2458123005202815E-2</v>
      </c>
      <c r="H9" s="356"/>
      <c r="J9" s="298"/>
      <c r="K9" s="296"/>
    </row>
    <row r="10" spans="1:11" s="47" customFormat="1" ht="15.75" customHeight="1" x14ac:dyDescent="0.2">
      <c r="A10" s="549" t="s">
        <v>114</v>
      </c>
      <c r="B10" s="46"/>
      <c r="C10" s="523">
        <v>28926.916171392422</v>
      </c>
      <c r="D10" s="509"/>
      <c r="E10" s="523">
        <v>25973.483698649638</v>
      </c>
      <c r="F10" s="509"/>
      <c r="G10" s="509"/>
      <c r="H10" s="509"/>
    </row>
    <row r="11" spans="1:11" s="47" customFormat="1" ht="15.75" customHeight="1" x14ac:dyDescent="0.2">
      <c r="A11" s="299" t="s">
        <v>115</v>
      </c>
      <c r="B11" s="46"/>
      <c r="C11" s="459">
        <v>8.0011150586485993</v>
      </c>
      <c r="D11" s="300"/>
      <c r="E11" s="459">
        <v>6.6236026867987006</v>
      </c>
      <c r="F11" s="300"/>
      <c r="G11" s="300"/>
      <c r="H11" s="300"/>
    </row>
    <row r="12" spans="1:11" s="47" customFormat="1" ht="15.75" customHeight="1" x14ac:dyDescent="0.2">
      <c r="A12" s="550" t="s">
        <v>140</v>
      </c>
      <c r="B12" s="45"/>
      <c r="C12" s="551">
        <v>28934.917286451073</v>
      </c>
      <c r="D12" s="521">
        <v>1</v>
      </c>
      <c r="E12" s="551">
        <v>25980.107301336437</v>
      </c>
      <c r="F12" s="521">
        <v>1</v>
      </c>
      <c r="G12" s="521">
        <v>0.11373355586420697</v>
      </c>
      <c r="H12" s="521">
        <v>0.11388470893994906</v>
      </c>
    </row>
    <row r="13" spans="1:11" s="47" customFormat="1" ht="15.75" customHeight="1" x14ac:dyDescent="0.2">
      <c r="A13" s="299" t="s">
        <v>116</v>
      </c>
      <c r="B13" s="45"/>
      <c r="C13" s="459">
        <v>14928.098564566249</v>
      </c>
      <c r="D13" s="301">
        <v>0.51591986307686488</v>
      </c>
      <c r="E13" s="459">
        <v>12907.752647920823</v>
      </c>
      <c r="F13" s="301">
        <v>0.49683215308571255</v>
      </c>
      <c r="G13" s="301"/>
      <c r="H13" s="301"/>
    </row>
    <row r="14" spans="1:11" s="47" customFormat="1" ht="15.75" customHeight="1" x14ac:dyDescent="0.2">
      <c r="A14" s="550" t="s">
        <v>2</v>
      </c>
      <c r="B14" s="46"/>
      <c r="C14" s="551">
        <v>14006.818721884822</v>
      </c>
      <c r="D14" s="521">
        <v>0.48408013692313501</v>
      </c>
      <c r="E14" s="551">
        <v>13072.354653415612</v>
      </c>
      <c r="F14" s="521">
        <v>0.5031678469142874</v>
      </c>
      <c r="G14" s="521">
        <v>7.1483989934823855E-2</v>
      </c>
      <c r="H14" s="521">
        <v>7.1613007370814774E-2</v>
      </c>
    </row>
    <row r="15" spans="1:11" s="47" customFormat="1" ht="15.75" customHeight="1" x14ac:dyDescent="0.2">
      <c r="A15" s="352" t="s">
        <v>117</v>
      </c>
      <c r="B15" s="49"/>
      <c r="C15" s="458">
        <v>9105.4635816427708</v>
      </c>
      <c r="D15" s="301">
        <v>0.31468773494322211</v>
      </c>
      <c r="E15" s="458">
        <v>8571.9284694361468</v>
      </c>
      <c r="F15" s="301">
        <v>0.32994199639026128</v>
      </c>
      <c r="G15" s="341"/>
      <c r="H15" s="341"/>
    </row>
    <row r="16" spans="1:11" s="47" customFormat="1" ht="15.75" customHeight="1" x14ac:dyDescent="0.2">
      <c r="A16" s="549" t="s">
        <v>118</v>
      </c>
      <c r="B16" s="34"/>
      <c r="C16" s="523">
        <v>-2.1074935596394</v>
      </c>
      <c r="D16" s="510">
        <v>-7.2835651775864755E-5</v>
      </c>
      <c r="E16" s="523">
        <v>189.23155402955899</v>
      </c>
      <c r="F16" s="510">
        <v>7.2837094872131181E-3</v>
      </c>
      <c r="G16" s="510"/>
      <c r="H16" s="510"/>
    </row>
    <row r="17" spans="1:9" s="47" customFormat="1" ht="15.75" customHeight="1" x14ac:dyDescent="0.2">
      <c r="A17" s="352" t="s">
        <v>136</v>
      </c>
      <c r="B17" s="46"/>
      <c r="C17" s="458">
        <v>-46.327787979999997</v>
      </c>
      <c r="D17" s="301">
        <v>-1.6011031765310497E-3</v>
      </c>
      <c r="E17" s="458">
        <v>-50.562970139999997</v>
      </c>
      <c r="F17" s="301">
        <v>-1.9462186800667679E-3</v>
      </c>
      <c r="G17" s="341"/>
      <c r="H17" s="341"/>
    </row>
    <row r="18" spans="1:9" s="47" customFormat="1" ht="15" customHeight="1" x14ac:dyDescent="0.2">
      <c r="A18" s="552" t="s">
        <v>176</v>
      </c>
      <c r="B18" s="46"/>
      <c r="C18" s="551">
        <v>4949.7904217816913</v>
      </c>
      <c r="D18" s="521">
        <v>0.17106634080821986</v>
      </c>
      <c r="E18" s="551">
        <v>4361.757600089908</v>
      </c>
      <c r="F18" s="521">
        <v>0.16788835971687985</v>
      </c>
      <c r="G18" s="521">
        <v>0.13481556647706938</v>
      </c>
      <c r="H18" s="521">
        <v>0.13559956090780578</v>
      </c>
      <c r="I18" s="3"/>
    </row>
    <row r="19" spans="1:9" s="47" customFormat="1" ht="14.25" customHeight="1" x14ac:dyDescent="0.2">
      <c r="A19" s="353" t="s">
        <v>193</v>
      </c>
      <c r="B19" s="302"/>
      <c r="C19" s="458">
        <v>1772.6358659582011</v>
      </c>
      <c r="D19" s="341">
        <v>6.1262862734646456E-2</v>
      </c>
      <c r="E19" s="458">
        <v>1800.9993813085316</v>
      </c>
      <c r="F19" s="341">
        <v>6.9322245686640666E-2</v>
      </c>
      <c r="G19" s="341"/>
      <c r="H19" s="341"/>
      <c r="I19" s="3"/>
    </row>
    <row r="20" spans="1:9" s="47" customFormat="1" ht="15.75" thickBot="1" x14ac:dyDescent="0.25">
      <c r="A20" s="553" t="s">
        <v>141</v>
      </c>
      <c r="B20" s="357"/>
      <c r="C20" s="554">
        <v>6722.4262877398924</v>
      </c>
      <c r="D20" s="555">
        <v>0.23232920354286632</v>
      </c>
      <c r="E20" s="554">
        <v>6162.7569813984392</v>
      </c>
      <c r="F20" s="555">
        <v>0.23721060540352049</v>
      </c>
      <c r="G20" s="555">
        <v>9.0814761644950392E-2</v>
      </c>
      <c r="H20" s="555">
        <v>9.127473992014834E-2</v>
      </c>
      <c r="I20" s="3"/>
    </row>
    <row r="21" spans="1:9" s="47" customFormat="1" ht="6" customHeight="1" x14ac:dyDescent="0.2">
      <c r="A21" s="309"/>
      <c r="B21" s="54"/>
      <c r="C21" s="54"/>
      <c r="D21" s="54"/>
      <c r="E21" s="54"/>
      <c r="F21" s="54"/>
      <c r="G21" s="54"/>
      <c r="H21" s="54"/>
      <c r="I21" s="54"/>
    </row>
    <row r="22" spans="1:9" s="47" customFormat="1" ht="11.1" customHeight="1" x14ac:dyDescent="0.2">
      <c r="A22" s="120"/>
      <c r="B22" s="74"/>
      <c r="C22" s="74"/>
      <c r="D22" s="74"/>
      <c r="E22" s="74"/>
      <c r="F22" s="74"/>
      <c r="G22" s="74"/>
      <c r="H22" s="74"/>
    </row>
    <row r="23" spans="1:9" s="47" customFormat="1" ht="13.5" customHeight="1" x14ac:dyDescent="0.2">
      <c r="A23" s="310" t="s">
        <v>88</v>
      </c>
      <c r="B23" s="310"/>
      <c r="C23" s="310"/>
      <c r="D23" s="310"/>
      <c r="E23" s="310"/>
      <c r="F23" s="310"/>
      <c r="G23" s="310"/>
      <c r="H23" s="310"/>
    </row>
    <row r="24" spans="1:9" s="47" customFormat="1" ht="13.5" customHeight="1" x14ac:dyDescent="0.2">
      <c r="A24" s="657" t="s">
        <v>242</v>
      </c>
      <c r="B24" s="312"/>
      <c r="C24" s="312"/>
      <c r="D24" s="312"/>
      <c r="E24" s="312"/>
      <c r="F24" s="312"/>
      <c r="G24" s="312"/>
      <c r="H24" s="312"/>
    </row>
    <row r="25" spans="1:9" s="47" customFormat="1" ht="13.5" customHeight="1" x14ac:dyDescent="0.2">
      <c r="A25" s="313" t="s">
        <v>243</v>
      </c>
      <c r="B25" s="312"/>
      <c r="C25" s="312"/>
      <c r="D25" s="312"/>
      <c r="E25" s="312"/>
      <c r="F25" s="312"/>
      <c r="G25" s="312"/>
      <c r="H25" s="312"/>
    </row>
    <row r="26" spans="1:9" s="47" customFormat="1" ht="13.5" customHeight="1" x14ac:dyDescent="0.2">
      <c r="A26" s="313" t="s">
        <v>89</v>
      </c>
      <c r="B26" s="311"/>
      <c r="C26" s="311"/>
      <c r="D26" s="311"/>
      <c r="E26" s="311"/>
      <c r="F26" s="311"/>
      <c r="G26" s="311"/>
      <c r="H26" s="311"/>
    </row>
    <row r="27" spans="1:9" ht="16.149999999999999" customHeight="1" x14ac:dyDescent="0.2">
      <c r="A27" s="314" t="s">
        <v>244</v>
      </c>
      <c r="B27" s="315"/>
      <c r="C27" s="315"/>
      <c r="D27" s="315"/>
      <c r="E27" s="315"/>
      <c r="F27" s="315"/>
      <c r="G27" s="315"/>
      <c r="H27" s="315"/>
    </row>
    <row r="28" spans="1:9" ht="22.9" customHeight="1" x14ac:dyDescent="0.2">
      <c r="A28" s="632" t="s">
        <v>245</v>
      </c>
      <c r="B28" s="632"/>
      <c r="C28" s="632"/>
      <c r="D28" s="632"/>
      <c r="E28" s="632"/>
      <c r="F28" s="632"/>
      <c r="G28" s="632"/>
      <c r="H28" s="632"/>
    </row>
  </sheetData>
  <mergeCells count="5">
    <mergeCell ref="A28:H28"/>
    <mergeCell ref="C5:H5"/>
    <mergeCell ref="A3:H3"/>
    <mergeCell ref="A1:H1"/>
    <mergeCell ref="A2:H2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0"/>
  <sheetViews>
    <sheetView showGridLines="0" workbookViewId="0">
      <selection sqref="A1:H1"/>
    </sheetView>
  </sheetViews>
  <sheetFormatPr baseColWidth="10" defaultColWidth="9.85546875" defaultRowHeight="11.25" x14ac:dyDescent="0.2"/>
  <cols>
    <col min="1" max="1" width="51" style="1" customWidth="1"/>
    <col min="2" max="2" width="1.7109375" style="30" customWidth="1"/>
    <col min="3" max="5" width="7.7109375" style="29" customWidth="1"/>
    <col min="6" max="6" width="7.7109375" style="30" customWidth="1"/>
    <col min="7" max="7" width="10.85546875" style="29" customWidth="1"/>
    <col min="8" max="8" width="16.85546875" style="29" customWidth="1"/>
    <col min="9" max="16384" width="9.85546875" style="316"/>
  </cols>
  <sheetData>
    <row r="1" spans="1:11" s="47" customFormat="1" ht="12.75" x14ac:dyDescent="0.2">
      <c r="A1" s="611" t="s">
        <v>98</v>
      </c>
      <c r="B1" s="611"/>
      <c r="C1" s="611"/>
      <c r="D1" s="611"/>
      <c r="E1" s="611"/>
      <c r="F1" s="611"/>
      <c r="G1" s="611"/>
      <c r="H1" s="611"/>
    </row>
    <row r="2" spans="1:11" s="47" customFormat="1" ht="11.1" customHeight="1" x14ac:dyDescent="0.2">
      <c r="A2" s="620" t="s">
        <v>100</v>
      </c>
      <c r="B2" s="620"/>
      <c r="C2" s="620"/>
      <c r="D2" s="620"/>
      <c r="E2" s="620"/>
      <c r="F2" s="620"/>
      <c r="G2" s="620"/>
      <c r="H2" s="620"/>
    </row>
    <row r="3" spans="1:11" s="47" customFormat="1" ht="11.1" customHeight="1" x14ac:dyDescent="0.2">
      <c r="A3" s="630" t="s">
        <v>112</v>
      </c>
      <c r="B3" s="630"/>
      <c r="C3" s="630"/>
      <c r="D3" s="630"/>
      <c r="E3" s="630"/>
      <c r="F3" s="630"/>
      <c r="G3" s="630"/>
      <c r="H3" s="630"/>
    </row>
    <row r="4" spans="1:11" s="47" customFormat="1" ht="11.1" customHeight="1" x14ac:dyDescent="0.2">
      <c r="A4" s="107"/>
      <c r="B4" s="39"/>
      <c r="C4" s="38"/>
      <c r="D4" s="38"/>
      <c r="E4" s="38"/>
      <c r="F4" s="39"/>
      <c r="G4" s="38"/>
      <c r="H4" s="38"/>
    </row>
    <row r="5" spans="1:11" s="47" customFormat="1" ht="15" customHeight="1" x14ac:dyDescent="0.2">
      <c r="A5" s="107"/>
      <c r="B5" s="39"/>
      <c r="C5" s="631" t="s">
        <v>111</v>
      </c>
      <c r="D5" s="631"/>
      <c r="E5" s="631"/>
      <c r="F5" s="631"/>
      <c r="G5" s="631"/>
      <c r="H5" s="631"/>
      <c r="J5" s="295"/>
      <c r="K5" s="296"/>
    </row>
    <row r="6" spans="1:11" s="297" customFormat="1" ht="18" customHeight="1" x14ac:dyDescent="0.2">
      <c r="A6" s="108"/>
      <c r="B6" s="77"/>
      <c r="C6" s="585">
        <v>2022</v>
      </c>
      <c r="D6" s="586" t="s">
        <v>99</v>
      </c>
      <c r="E6" s="585">
        <v>2021</v>
      </c>
      <c r="F6" s="586" t="s">
        <v>99</v>
      </c>
      <c r="G6" s="585" t="s">
        <v>162</v>
      </c>
      <c r="H6" s="585" t="s">
        <v>163</v>
      </c>
    </row>
    <row r="7" spans="1:11" s="47" customFormat="1" ht="15.75" customHeight="1" x14ac:dyDescent="0.2">
      <c r="A7" s="548" t="s">
        <v>138</v>
      </c>
      <c r="B7" s="46"/>
      <c r="C7" s="509">
        <v>2556.9350176860007</v>
      </c>
      <c r="D7" s="509"/>
      <c r="E7" s="509">
        <v>1991.0960527615639</v>
      </c>
      <c r="F7" s="509"/>
      <c r="G7" s="510">
        <v>0.28418466509420415</v>
      </c>
      <c r="H7" s="510">
        <v>0.26562372829321812</v>
      </c>
      <c r="J7" s="298"/>
      <c r="K7" s="296"/>
    </row>
    <row r="8" spans="1:11" s="47" customFormat="1" ht="15.75" customHeight="1" x14ac:dyDescent="0.2">
      <c r="A8" s="548" t="s">
        <v>139</v>
      </c>
      <c r="B8" s="46"/>
      <c r="C8" s="509">
        <v>387.59075844443475</v>
      </c>
      <c r="D8" s="509"/>
      <c r="E8" s="509">
        <v>329.35550040635468</v>
      </c>
      <c r="F8" s="509"/>
      <c r="G8" s="510">
        <v>0.17681580531137375</v>
      </c>
      <c r="H8" s="510">
        <v>0.15690625503041078</v>
      </c>
      <c r="J8" s="298"/>
      <c r="K8" s="296"/>
    </row>
    <row r="9" spans="1:11" s="47" customFormat="1" ht="15.75" customHeight="1" x14ac:dyDescent="0.2">
      <c r="A9" s="354" t="s">
        <v>77</v>
      </c>
      <c r="B9" s="46"/>
      <c r="C9" s="355">
        <v>53.924400079599273</v>
      </c>
      <c r="D9" s="355"/>
      <c r="E9" s="355">
        <v>44.72440942320538</v>
      </c>
      <c r="F9" s="356"/>
      <c r="G9" s="525">
        <v>0.2057040165547821</v>
      </c>
      <c r="H9" s="356"/>
      <c r="J9" s="298"/>
      <c r="K9" s="296"/>
    </row>
    <row r="10" spans="1:11" s="47" customFormat="1" ht="15.75" customHeight="1" x14ac:dyDescent="0.2">
      <c r="A10" s="549" t="s">
        <v>114</v>
      </c>
      <c r="B10" s="46"/>
      <c r="C10" s="523">
        <v>22150.760752136954</v>
      </c>
      <c r="D10" s="509"/>
      <c r="E10" s="523">
        <v>18544.351852546955</v>
      </c>
      <c r="F10" s="509"/>
      <c r="G10" s="509"/>
      <c r="H10" s="509"/>
    </row>
    <row r="11" spans="1:11" s="47" customFormat="1" ht="15.75" customHeight="1" x14ac:dyDescent="0.2">
      <c r="A11" s="299" t="s">
        <v>115</v>
      </c>
      <c r="B11" s="46"/>
      <c r="C11" s="459">
        <v>109.77309502429681</v>
      </c>
      <c r="D11" s="300"/>
      <c r="E11" s="459">
        <v>165.94778283681478</v>
      </c>
      <c r="F11" s="300"/>
      <c r="G11" s="300"/>
      <c r="H11" s="300"/>
    </row>
    <row r="12" spans="1:11" s="47" customFormat="1" ht="15.75" customHeight="1" x14ac:dyDescent="0.2">
      <c r="A12" s="550" t="s">
        <v>140</v>
      </c>
      <c r="B12" s="45"/>
      <c r="C12" s="551">
        <v>22260.533847161252</v>
      </c>
      <c r="D12" s="521">
        <v>1</v>
      </c>
      <c r="E12" s="551">
        <v>18710.29963538377</v>
      </c>
      <c r="F12" s="521">
        <v>1</v>
      </c>
      <c r="G12" s="521">
        <v>0.1897475872093195</v>
      </c>
      <c r="H12" s="521">
        <v>0.1612737565617699</v>
      </c>
    </row>
    <row r="13" spans="1:11" s="47" customFormat="1" ht="15.75" customHeight="1" x14ac:dyDescent="0.2">
      <c r="A13" s="299" t="s">
        <v>116</v>
      </c>
      <c r="B13" s="45"/>
      <c r="C13" s="459">
        <v>13665.196191564017</v>
      </c>
      <c r="D13" s="301">
        <v>0.61387549307613098</v>
      </c>
      <c r="E13" s="459">
        <v>11860.663354966182</v>
      </c>
      <c r="F13" s="301">
        <v>0.63391092532457494</v>
      </c>
      <c r="G13" s="301"/>
      <c r="H13" s="301"/>
    </row>
    <row r="14" spans="1:11" s="47" customFormat="1" ht="15.75" customHeight="1" x14ac:dyDescent="0.2">
      <c r="A14" s="550" t="s">
        <v>2</v>
      </c>
      <c r="B14" s="46"/>
      <c r="C14" s="551">
        <v>8595.3376555972336</v>
      </c>
      <c r="D14" s="521">
        <v>0.3861245069238689</v>
      </c>
      <c r="E14" s="551">
        <v>6849.6362804175878</v>
      </c>
      <c r="F14" s="521">
        <v>0.36608907467542512</v>
      </c>
      <c r="G14" s="521">
        <v>0.25486044860081525</v>
      </c>
      <c r="H14" s="521">
        <v>0.23481146959606791</v>
      </c>
    </row>
    <row r="15" spans="1:11" s="47" customFormat="1" ht="15.75" customHeight="1" x14ac:dyDescent="0.2">
      <c r="A15" s="352" t="s">
        <v>117</v>
      </c>
      <c r="B15" s="49"/>
      <c r="C15" s="458">
        <v>6651.8851580225619</v>
      </c>
      <c r="D15" s="301">
        <v>0.29881966010760497</v>
      </c>
      <c r="E15" s="458">
        <v>5221.1130403804509</v>
      </c>
      <c r="F15" s="301">
        <v>0.27905020989116619</v>
      </c>
      <c r="G15" s="341"/>
      <c r="H15" s="341"/>
    </row>
    <row r="16" spans="1:11" s="47" customFormat="1" ht="15.75" customHeight="1" x14ac:dyDescent="0.2">
      <c r="A16" s="549" t="s">
        <v>118</v>
      </c>
      <c r="B16" s="34"/>
      <c r="C16" s="523">
        <v>23.876103440255349</v>
      </c>
      <c r="D16" s="510">
        <v>1.0725755098321742E-3</v>
      </c>
      <c r="E16" s="523">
        <v>22.894089006993628</v>
      </c>
      <c r="F16" s="510">
        <v>1.2236088920616606E-3</v>
      </c>
      <c r="G16" s="510"/>
      <c r="H16" s="510"/>
    </row>
    <row r="17" spans="1:9" s="47" customFormat="1" ht="15.75" customHeight="1" x14ac:dyDescent="0.2">
      <c r="A17" s="352" t="s">
        <v>136</v>
      </c>
      <c r="B17" s="46"/>
      <c r="C17" s="458">
        <v>25.7730542204533</v>
      </c>
      <c r="D17" s="301">
        <v>1.1577913808091345E-3</v>
      </c>
      <c r="E17" s="458">
        <v>68.282258310621401</v>
      </c>
      <c r="F17" s="301">
        <v>3.6494476112766353E-3</v>
      </c>
      <c r="G17" s="341"/>
      <c r="H17" s="341"/>
    </row>
    <row r="18" spans="1:9" s="47" customFormat="1" ht="15.75" customHeight="1" x14ac:dyDescent="0.2">
      <c r="A18" s="552" t="s">
        <v>175</v>
      </c>
      <c r="B18" s="46"/>
      <c r="C18" s="551">
        <v>1893.8033399139629</v>
      </c>
      <c r="D18" s="521">
        <v>8.5074479925622629E-2</v>
      </c>
      <c r="E18" s="551">
        <v>1537.3468927195217</v>
      </c>
      <c r="F18" s="521">
        <v>8.2165808280920613E-2</v>
      </c>
      <c r="G18" s="521">
        <v>0.23186468121315174</v>
      </c>
      <c r="H18" s="521">
        <v>0.14873484031854911</v>
      </c>
    </row>
    <row r="19" spans="1:9" s="303" customFormat="1" ht="14.25" customHeight="1" x14ac:dyDescent="0.2">
      <c r="A19" s="353" t="s">
        <v>193</v>
      </c>
      <c r="B19" s="302"/>
      <c r="C19" s="458">
        <v>1211.1630086712564</v>
      </c>
      <c r="D19" s="341">
        <v>5.4408533819853049E-2</v>
      </c>
      <c r="E19" s="458">
        <v>1107.3378327982059</v>
      </c>
      <c r="F19" s="341">
        <v>5.9183329736958175E-2</v>
      </c>
      <c r="G19" s="341"/>
      <c r="H19" s="341"/>
    </row>
    <row r="20" spans="1:9" s="47" customFormat="1" ht="15.75" thickBot="1" x14ac:dyDescent="0.25">
      <c r="A20" s="553" t="s">
        <v>137</v>
      </c>
      <c r="B20" s="357"/>
      <c r="C20" s="554">
        <v>3104.9663485852202</v>
      </c>
      <c r="D20" s="555">
        <v>0.1394830137454757</v>
      </c>
      <c r="E20" s="554">
        <v>2644.6847255177281</v>
      </c>
      <c r="F20" s="555">
        <v>0.14134913801787882</v>
      </c>
      <c r="G20" s="555">
        <v>0.17404026220077573</v>
      </c>
      <c r="H20" s="555">
        <v>0.1333173510140182</v>
      </c>
    </row>
    <row r="21" spans="1:9" s="47" customFormat="1" ht="11.1" customHeight="1" x14ac:dyDescent="0.2">
      <c r="A21" s="304"/>
      <c r="B21" s="46"/>
      <c r="C21" s="305"/>
      <c r="D21" s="306"/>
      <c r="E21" s="305"/>
      <c r="F21" s="307"/>
      <c r="G21" s="308"/>
      <c r="H21" s="308"/>
    </row>
    <row r="22" spans="1:9" s="47" customFormat="1" ht="6" customHeight="1" x14ac:dyDescent="0.2">
      <c r="A22" s="309"/>
      <c r="B22" s="54"/>
      <c r="C22" s="54"/>
      <c r="D22" s="54"/>
      <c r="E22" s="54"/>
      <c r="F22" s="54"/>
      <c r="G22" s="54"/>
      <c r="H22" s="54"/>
      <c r="I22" s="54"/>
    </row>
    <row r="23" spans="1:9" s="47" customFormat="1" ht="11.1" customHeight="1" x14ac:dyDescent="0.2">
      <c r="A23" s="120"/>
      <c r="B23" s="74"/>
      <c r="C23" s="74"/>
      <c r="D23" s="74"/>
      <c r="E23" s="74"/>
      <c r="F23" s="74"/>
      <c r="G23" s="74"/>
      <c r="H23" s="74"/>
    </row>
    <row r="24" spans="1:9" s="47" customFormat="1" ht="16.5" customHeight="1" x14ac:dyDescent="0.25">
      <c r="A24" s="317" t="s">
        <v>88</v>
      </c>
      <c r="B24" s="318"/>
      <c r="C24" s="318"/>
      <c r="D24" s="173"/>
      <c r="E24" s="318"/>
      <c r="F24" s="318"/>
      <c r="G24" s="173"/>
      <c r="H24" s="318"/>
    </row>
    <row r="25" spans="1:9" s="47" customFormat="1" ht="16.5" customHeight="1" x14ac:dyDescent="0.25">
      <c r="A25" s="317" t="s">
        <v>91</v>
      </c>
      <c r="B25" s="318"/>
      <c r="C25" s="318"/>
      <c r="D25" s="173"/>
      <c r="E25" s="318"/>
      <c r="F25" s="318"/>
      <c r="G25" s="173"/>
      <c r="H25" s="318"/>
    </row>
    <row r="26" spans="1:9" s="47" customFormat="1" ht="21.75" customHeight="1" x14ac:dyDescent="0.2">
      <c r="A26" s="658" t="s">
        <v>242</v>
      </c>
      <c r="B26" s="658"/>
      <c r="C26" s="658"/>
      <c r="D26" s="658"/>
      <c r="E26" s="658"/>
      <c r="F26" s="658"/>
      <c r="G26" s="658"/>
      <c r="H26" s="658"/>
    </row>
    <row r="27" spans="1:9" s="47" customFormat="1" ht="16.5" customHeight="1" x14ac:dyDescent="0.25">
      <c r="A27" s="319" t="s">
        <v>246</v>
      </c>
      <c r="B27" s="318"/>
      <c r="C27" s="318"/>
      <c r="D27" s="173"/>
      <c r="E27" s="318"/>
      <c r="F27" s="318"/>
      <c r="G27" s="173"/>
      <c r="H27" s="318"/>
    </row>
    <row r="28" spans="1:9" ht="16.5" customHeight="1" x14ac:dyDescent="0.25">
      <c r="A28" s="319" t="s">
        <v>89</v>
      </c>
      <c r="B28" s="318"/>
      <c r="C28" s="318"/>
      <c r="D28" s="173"/>
      <c r="E28" s="318"/>
      <c r="F28" s="318"/>
      <c r="G28" s="173"/>
      <c r="H28" s="318"/>
    </row>
    <row r="29" spans="1:9" ht="16.5" customHeight="1" x14ac:dyDescent="0.25">
      <c r="A29" s="320" t="s">
        <v>90</v>
      </c>
      <c r="B29" s="318"/>
      <c r="C29" s="318"/>
      <c r="D29" s="173"/>
      <c r="E29" s="318"/>
      <c r="F29" s="318"/>
      <c r="G29" s="173"/>
      <c r="H29" s="318"/>
    </row>
    <row r="30" spans="1:9" ht="13.5" customHeight="1" x14ac:dyDescent="0.2">
      <c r="A30" s="632" t="s">
        <v>245</v>
      </c>
      <c r="B30" s="632"/>
      <c r="C30" s="632"/>
      <c r="D30" s="632"/>
      <c r="E30" s="632"/>
      <c r="F30" s="632"/>
      <c r="G30" s="632"/>
      <c r="H30" s="632"/>
    </row>
  </sheetData>
  <mergeCells count="6">
    <mergeCell ref="A2:H2"/>
    <mergeCell ref="A1:H1"/>
    <mergeCell ref="A30:H30"/>
    <mergeCell ref="C5:H5"/>
    <mergeCell ref="A3:H3"/>
    <mergeCell ref="A26:H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"/>
  <cols>
    <col min="1" max="1" width="25.7109375" style="212" customWidth="1"/>
    <col min="2" max="2" width="1.7109375" style="211" customWidth="1"/>
    <col min="3" max="4" width="10.7109375" style="209" customWidth="1"/>
    <col min="5" max="5" width="7.7109375" style="209" customWidth="1"/>
    <col min="6" max="6" width="1.7109375" style="209" customWidth="1"/>
    <col min="7" max="8" width="10.7109375" style="209" customWidth="1"/>
    <col min="9" max="9" width="7.7109375" style="209" customWidth="1"/>
    <col min="10" max="10" width="1.7109375" style="209" hidden="1" customWidth="1"/>
    <col min="11" max="11" width="13.42578125" style="211" customWidth="1"/>
    <col min="12" max="12" width="10.28515625" style="211" customWidth="1"/>
    <col min="13" max="14" width="11.28515625" style="211" customWidth="1"/>
    <col min="15" max="15" width="19" style="211" customWidth="1"/>
    <col min="16" max="16" width="13.5703125" style="199" customWidth="1"/>
    <col min="17" max="16384" width="9.85546875" style="199"/>
  </cols>
  <sheetData>
    <row r="1" spans="1:18" ht="11.1" customHeight="1" x14ac:dyDescent="0.2">
      <c r="A1" s="635" t="s">
        <v>93</v>
      </c>
      <c r="B1" s="635"/>
      <c r="C1" s="635"/>
      <c r="D1" s="635"/>
      <c r="E1" s="635"/>
      <c r="F1" s="635"/>
      <c r="G1" s="635"/>
      <c r="H1" s="635"/>
      <c r="I1" s="635"/>
      <c r="J1" s="635"/>
      <c r="K1" s="197"/>
      <c r="L1" s="197"/>
      <c r="M1" s="197"/>
      <c r="N1" s="198"/>
      <c r="O1" s="199"/>
      <c r="P1" s="200"/>
      <c r="Q1" s="200"/>
      <c r="R1" s="200"/>
    </row>
    <row r="2" spans="1:18" ht="11.1" customHeight="1" x14ac:dyDescent="0.2">
      <c r="A2" s="635" t="s">
        <v>101</v>
      </c>
      <c r="B2" s="635"/>
      <c r="C2" s="635"/>
      <c r="D2" s="635"/>
      <c r="E2" s="635"/>
      <c r="F2" s="635"/>
      <c r="G2" s="635"/>
      <c r="H2" s="635"/>
      <c r="I2" s="635"/>
      <c r="J2" s="635"/>
      <c r="K2" s="201"/>
      <c r="L2" s="201"/>
      <c r="M2" s="201"/>
      <c r="N2" s="202"/>
      <c r="O2" s="197"/>
      <c r="P2" s="203"/>
      <c r="Q2" s="203"/>
      <c r="R2" s="203"/>
    </row>
    <row r="3" spans="1:18" ht="11.1" customHeight="1" x14ac:dyDescent="0.2">
      <c r="A3" s="204"/>
      <c r="B3" s="205"/>
      <c r="C3" s="206"/>
      <c r="D3" s="206"/>
      <c r="E3" s="206"/>
      <c r="F3" s="206"/>
      <c r="G3" s="206"/>
      <c r="H3" s="206"/>
      <c r="I3" s="206"/>
      <c r="J3" s="206"/>
      <c r="K3" s="207"/>
      <c r="L3" s="207"/>
      <c r="M3" s="207"/>
      <c r="N3" s="207"/>
      <c r="O3" s="201"/>
    </row>
    <row r="4" spans="1:18" ht="15" customHeight="1" x14ac:dyDescent="0.2">
      <c r="A4" s="637" t="s">
        <v>82</v>
      </c>
      <c r="B4" s="637"/>
      <c r="C4" s="637"/>
      <c r="D4" s="637"/>
      <c r="E4" s="208"/>
      <c r="G4" s="210"/>
      <c r="H4" s="210"/>
      <c r="I4" s="210"/>
      <c r="J4" s="210"/>
    </row>
    <row r="5" spans="1:18" ht="15" customHeight="1" x14ac:dyDescent="0.2">
      <c r="B5" s="209"/>
      <c r="C5" s="424" t="s">
        <v>113</v>
      </c>
      <c r="D5" s="424" t="s">
        <v>232</v>
      </c>
      <c r="E5" s="213"/>
      <c r="F5" s="214"/>
      <c r="G5" s="215"/>
      <c r="H5" s="216"/>
      <c r="I5" s="216"/>
      <c r="J5" s="216"/>
    </row>
    <row r="6" spans="1:18" ht="15" customHeight="1" x14ac:dyDescent="0.2">
      <c r="A6" s="217" t="s">
        <v>167</v>
      </c>
      <c r="B6" s="218"/>
      <c r="C6" s="219">
        <v>7.2900000000000006E-2</v>
      </c>
      <c r="D6" s="219">
        <v>1.3858216681391866E-2</v>
      </c>
      <c r="E6" s="220"/>
      <c r="F6" s="221"/>
      <c r="G6" s="222"/>
      <c r="H6" s="223"/>
      <c r="I6" s="223"/>
      <c r="J6" s="223"/>
      <c r="K6" s="224"/>
      <c r="L6" s="224"/>
      <c r="M6" s="225"/>
      <c r="N6" s="225"/>
      <c r="O6" s="225"/>
      <c r="P6" s="225"/>
      <c r="Q6" s="224"/>
      <c r="R6" s="224"/>
    </row>
    <row r="7" spans="1:18" ht="15" customHeight="1" x14ac:dyDescent="0.2">
      <c r="A7" s="563" t="s">
        <v>168</v>
      </c>
      <c r="B7" s="218"/>
      <c r="C7" s="564">
        <v>8.0100000000000005E-2</v>
      </c>
      <c r="D7" s="564">
        <v>3.3208374745704594E-2</v>
      </c>
      <c r="E7" s="220"/>
      <c r="F7" s="221"/>
      <c r="G7" s="222"/>
      <c r="H7" s="223"/>
      <c r="I7" s="223"/>
      <c r="J7" s="223"/>
      <c r="K7" s="224"/>
      <c r="L7" s="224"/>
      <c r="M7" s="225"/>
      <c r="N7" s="225"/>
      <c r="O7" s="225"/>
      <c r="P7" s="225"/>
      <c r="Q7" s="225"/>
      <c r="R7" s="226"/>
    </row>
    <row r="8" spans="1:18" ht="15" customHeight="1" x14ac:dyDescent="0.2">
      <c r="A8" s="217" t="s">
        <v>169</v>
      </c>
      <c r="B8" s="218"/>
      <c r="C8" s="219">
        <v>0.106</v>
      </c>
      <c r="D8" s="219">
        <v>1.1107547886660241E-2</v>
      </c>
      <c r="E8" s="220"/>
      <c r="F8" s="221"/>
      <c r="G8" s="222"/>
      <c r="H8" s="223"/>
      <c r="I8" s="223"/>
      <c r="J8" s="223"/>
      <c r="K8" s="224"/>
      <c r="L8" s="224"/>
      <c r="M8" s="225"/>
      <c r="N8" s="225"/>
      <c r="O8" s="225"/>
      <c r="P8" s="225"/>
      <c r="Q8" s="225"/>
      <c r="R8" s="226"/>
    </row>
    <row r="9" spans="1:18" ht="15" customHeight="1" x14ac:dyDescent="0.2">
      <c r="A9" s="563" t="s">
        <v>197</v>
      </c>
      <c r="B9" s="218"/>
      <c r="C9" s="564">
        <v>0.50700000000000001</v>
      </c>
      <c r="D9" s="564">
        <v>9.7336239648051937E-2</v>
      </c>
      <c r="E9" s="220"/>
      <c r="F9" s="221"/>
      <c r="G9" s="222"/>
      <c r="H9" s="223"/>
      <c r="I9" s="223"/>
      <c r="J9" s="223"/>
      <c r="K9" s="224"/>
      <c r="L9" s="224"/>
      <c r="M9" s="225"/>
      <c r="N9" s="225"/>
      <c r="O9" s="225"/>
      <c r="P9" s="225"/>
      <c r="Q9" s="225"/>
      <c r="R9" s="226"/>
    </row>
    <row r="10" spans="1:18" ht="15" customHeight="1" x14ac:dyDescent="0.2">
      <c r="A10" s="217" t="s">
        <v>247</v>
      </c>
      <c r="B10" s="227"/>
      <c r="C10" s="219">
        <v>4.3799999999999999E-2</v>
      </c>
      <c r="D10" s="219">
        <v>1.4942056279649396E-2</v>
      </c>
      <c r="E10" s="220"/>
      <c r="F10" s="221"/>
      <c r="G10" s="222"/>
      <c r="H10" s="223"/>
      <c r="I10" s="223"/>
      <c r="J10" s="223"/>
      <c r="K10" s="224"/>
      <c r="L10" s="224"/>
      <c r="M10" s="225"/>
      <c r="N10" s="225"/>
      <c r="O10" s="225"/>
      <c r="P10" s="225"/>
      <c r="Q10" s="225"/>
      <c r="R10" s="226"/>
    </row>
    <row r="11" spans="1:18" ht="15" customHeight="1" x14ac:dyDescent="0.2">
      <c r="A11" s="563" t="s">
        <v>107</v>
      </c>
      <c r="B11" s="227"/>
      <c r="C11" s="564">
        <v>3.5400000000000001E-2</v>
      </c>
      <c r="D11" s="564">
        <v>1.1569549114423427E-2</v>
      </c>
      <c r="E11" s="220"/>
      <c r="F11" s="221"/>
      <c r="G11" s="222"/>
      <c r="H11" s="223"/>
      <c r="I11" s="223"/>
      <c r="J11" s="223"/>
      <c r="K11" s="224"/>
      <c r="L11" s="224"/>
      <c r="M11" s="225"/>
      <c r="N11" s="225"/>
      <c r="O11" s="225"/>
      <c r="P11" s="225"/>
      <c r="Q11" s="225"/>
      <c r="R11" s="226"/>
    </row>
    <row r="12" spans="1:18" ht="15" customHeight="1" x14ac:dyDescent="0.2">
      <c r="A12" s="217" t="s">
        <v>231</v>
      </c>
      <c r="B12" s="227"/>
      <c r="C12" s="219">
        <v>3.1300000000000001E-2</v>
      </c>
      <c r="D12" s="219">
        <v>1.0490859315519963E-2</v>
      </c>
      <c r="E12" s="220"/>
      <c r="F12" s="221"/>
      <c r="G12" s="222"/>
      <c r="H12" s="223"/>
      <c r="I12" s="223"/>
      <c r="J12" s="223"/>
      <c r="K12" s="224"/>
      <c r="L12" s="224"/>
      <c r="M12" s="225"/>
      <c r="N12" s="225"/>
      <c r="O12" s="225"/>
      <c r="P12" s="225"/>
      <c r="Q12" s="225"/>
      <c r="R12" s="226"/>
    </row>
    <row r="13" spans="1:18" ht="15" customHeight="1" x14ac:dyDescent="0.2">
      <c r="A13" s="563" t="s">
        <v>248</v>
      </c>
      <c r="B13" s="227"/>
      <c r="C13" s="564">
        <v>7.8899999999999998E-2</v>
      </c>
      <c r="D13" s="564">
        <v>1.9139777080951825E-2</v>
      </c>
      <c r="E13" s="220"/>
      <c r="F13" s="221"/>
      <c r="G13" s="222"/>
      <c r="H13" s="223"/>
      <c r="I13" s="223"/>
      <c r="J13" s="223"/>
      <c r="K13" s="224"/>
      <c r="L13" s="224"/>
      <c r="M13" s="225"/>
      <c r="N13" s="225"/>
      <c r="O13" s="225"/>
      <c r="P13" s="225"/>
      <c r="Q13" s="225"/>
      <c r="R13" s="226"/>
    </row>
    <row r="14" spans="1:18" ht="15" customHeight="1" thickBot="1" x14ac:dyDescent="0.25">
      <c r="A14" s="228" t="s">
        <v>198</v>
      </c>
      <c r="B14" s="229"/>
      <c r="C14" s="230">
        <v>8.7800000000000003E-2</v>
      </c>
      <c r="D14" s="230">
        <v>1.8923119735073879E-2</v>
      </c>
      <c r="E14" s="220"/>
      <c r="F14" s="220"/>
      <c r="G14" s="222"/>
      <c r="H14" s="223"/>
      <c r="I14" s="223"/>
      <c r="J14" s="223"/>
      <c r="K14" s="224"/>
      <c r="L14" s="224"/>
      <c r="M14" s="225"/>
      <c r="N14" s="225"/>
      <c r="O14" s="225"/>
      <c r="P14" s="225"/>
      <c r="Q14" s="225"/>
      <c r="R14" s="226"/>
    </row>
    <row r="15" spans="1:18" ht="9.9499999999999993" customHeight="1" x14ac:dyDescent="0.2"/>
    <row r="16" spans="1:18" ht="15" customHeight="1" x14ac:dyDescent="0.2">
      <c r="A16" s="231" t="s">
        <v>166</v>
      </c>
    </row>
    <row r="17" spans="1:9" ht="11.1" customHeight="1" x14ac:dyDescent="0.2">
      <c r="A17" s="231"/>
    </row>
    <row r="18" spans="1:9" ht="11.1" customHeight="1" x14ac:dyDescent="0.2">
      <c r="A18" s="232"/>
    </row>
    <row r="19" spans="1:9" ht="15" customHeight="1" x14ac:dyDescent="0.2">
      <c r="A19" s="637" t="s">
        <v>108</v>
      </c>
      <c r="B19" s="637"/>
      <c r="C19" s="637"/>
      <c r="D19" s="637"/>
      <c r="E19" s="637"/>
      <c r="F19" s="328"/>
      <c r="G19" s="328"/>
      <c r="H19" s="328"/>
      <c r="I19" s="328"/>
    </row>
    <row r="20" spans="1:9" ht="25.5" customHeight="1" x14ac:dyDescent="0.2">
      <c r="C20" s="634" t="s">
        <v>102</v>
      </c>
      <c r="D20" s="634"/>
      <c r="E20" s="634"/>
      <c r="F20" s="358"/>
      <c r="G20" s="636"/>
      <c r="H20" s="636"/>
      <c r="I20" s="636"/>
    </row>
    <row r="21" spans="1:9" ht="15" customHeight="1" x14ac:dyDescent="0.2">
      <c r="C21" s="233" t="s">
        <v>232</v>
      </c>
      <c r="D21" s="233" t="s">
        <v>190</v>
      </c>
      <c r="E21" s="233" t="s">
        <v>81</v>
      </c>
      <c r="F21" s="359"/>
      <c r="G21" s="329"/>
      <c r="H21" s="329"/>
      <c r="I21" s="329"/>
    </row>
    <row r="22" spans="1:9" ht="15" customHeight="1" x14ac:dyDescent="0.2">
      <c r="A22" s="217" t="s">
        <v>167</v>
      </c>
      <c r="C22" s="235">
        <v>20.522935637480799</v>
      </c>
      <c r="D22" s="235">
        <v>20.319055913978495</v>
      </c>
      <c r="E22" s="587">
        <v>1.0033917144843585E-2</v>
      </c>
      <c r="F22" s="223"/>
      <c r="G22" s="330"/>
      <c r="H22" s="330"/>
      <c r="I22" s="331"/>
    </row>
    <row r="23" spans="1:9" ht="15" customHeight="1" x14ac:dyDescent="0.2">
      <c r="A23" s="563" t="s">
        <v>168</v>
      </c>
      <c r="B23" s="237"/>
      <c r="C23" s="565">
        <v>3914.8658</v>
      </c>
      <c r="D23" s="565">
        <v>3554.6552408293464</v>
      </c>
      <c r="E23" s="588">
        <v>0.10133487912785943</v>
      </c>
      <c r="F23" s="223"/>
      <c r="G23" s="330"/>
      <c r="H23" s="330"/>
      <c r="I23" s="331"/>
    </row>
    <row r="24" spans="1:9" ht="15" customHeight="1" x14ac:dyDescent="0.2">
      <c r="A24" s="217" t="s">
        <v>169</v>
      </c>
      <c r="C24" s="235">
        <v>5.2330279030910605</v>
      </c>
      <c r="D24" s="235">
        <v>5.4729624235104666</v>
      </c>
      <c r="E24" s="587">
        <v>-4.3839972185576892E-2</v>
      </c>
      <c r="F24" s="223"/>
      <c r="G24" s="330"/>
      <c r="H24" s="330"/>
      <c r="I24" s="331"/>
    </row>
    <row r="25" spans="1:9" ht="15" customHeight="1" x14ac:dyDescent="0.2">
      <c r="A25" s="563" t="s">
        <v>197</v>
      </c>
      <c r="C25" s="565">
        <v>106.58</v>
      </c>
      <c r="D25" s="565">
        <v>88.57</v>
      </c>
      <c r="E25" s="588">
        <v>0.20334198938692571</v>
      </c>
      <c r="F25" s="223"/>
      <c r="G25" s="330"/>
      <c r="H25" s="330"/>
      <c r="I25" s="331"/>
    </row>
    <row r="26" spans="1:9" ht="15" customHeight="1" x14ac:dyDescent="0.2">
      <c r="A26" s="217" t="s">
        <v>247</v>
      </c>
      <c r="C26" s="235">
        <v>647.10337081413206</v>
      </c>
      <c r="D26" s="235">
        <v>614.64826804915526</v>
      </c>
      <c r="E26" s="587">
        <v>5.28027238537363E-2</v>
      </c>
      <c r="F26" s="223"/>
      <c r="G26" s="330"/>
      <c r="H26" s="330"/>
      <c r="I26" s="331"/>
    </row>
    <row r="27" spans="1:9" ht="15" customHeight="1" x14ac:dyDescent="0.2">
      <c r="A27" s="563" t="s">
        <v>249</v>
      </c>
      <c r="C27" s="565">
        <v>1</v>
      </c>
      <c r="D27" s="565">
        <v>1</v>
      </c>
      <c r="E27" s="588">
        <v>0</v>
      </c>
      <c r="F27" s="223"/>
      <c r="G27" s="330"/>
      <c r="H27" s="330"/>
      <c r="I27" s="331"/>
    </row>
    <row r="28" spans="1:9" ht="15" customHeight="1" x14ac:dyDescent="0.2">
      <c r="A28" s="217" t="s">
        <v>231</v>
      </c>
      <c r="C28" s="235">
        <v>7.6984814439324118</v>
      </c>
      <c r="D28" s="235">
        <v>7.7519196274961599</v>
      </c>
      <c r="E28" s="587">
        <v>-6.893542003996278E-3</v>
      </c>
      <c r="F28" s="223"/>
      <c r="G28" s="330"/>
      <c r="H28" s="330"/>
      <c r="I28" s="331"/>
    </row>
    <row r="29" spans="1:9" ht="15" customHeight="1" x14ac:dyDescent="0.2">
      <c r="A29" s="563" t="s">
        <v>248</v>
      </c>
      <c r="C29" s="565">
        <v>35.608783218125957</v>
      </c>
      <c r="D29" s="565">
        <v>34.910565668202764</v>
      </c>
      <c r="E29" s="588">
        <v>2.000017864388659E-2</v>
      </c>
      <c r="F29" s="223"/>
      <c r="G29" s="330"/>
      <c r="H29" s="330"/>
      <c r="I29" s="331"/>
    </row>
    <row r="30" spans="1:9" ht="15" customHeight="1" thickBot="1" x14ac:dyDescent="0.25">
      <c r="A30" s="228" t="s">
        <v>198</v>
      </c>
      <c r="B30" s="238"/>
      <c r="C30" s="239">
        <v>43.312541228070181</v>
      </c>
      <c r="D30" s="239">
        <v>43.094035426731075</v>
      </c>
      <c r="E30" s="589">
        <v>5.0704418645268756E-3</v>
      </c>
      <c r="F30" s="223"/>
      <c r="G30" s="330"/>
      <c r="H30" s="330"/>
      <c r="I30" s="331"/>
    </row>
    <row r="31" spans="1:9" ht="11.1" customHeight="1" x14ac:dyDescent="0.2">
      <c r="A31" s="240"/>
      <c r="B31" s="237"/>
    </row>
    <row r="32" spans="1:9" ht="11.1" customHeight="1" x14ac:dyDescent="0.2">
      <c r="A32" s="240"/>
      <c r="B32" s="237"/>
    </row>
    <row r="33" spans="1:15" ht="15" customHeight="1" x14ac:dyDescent="0.2">
      <c r="A33" s="638" t="s">
        <v>20</v>
      </c>
      <c r="B33" s="638"/>
      <c r="C33" s="638"/>
      <c r="D33" s="638"/>
      <c r="E33" s="638"/>
      <c r="F33" s="638"/>
      <c r="G33" s="638"/>
      <c r="H33" s="638"/>
      <c r="I33" s="638"/>
    </row>
    <row r="34" spans="1:15" ht="24.75" customHeight="1" x14ac:dyDescent="0.2">
      <c r="C34" s="634" t="s">
        <v>103</v>
      </c>
      <c r="D34" s="634"/>
      <c r="E34" s="634"/>
      <c r="F34" s="137"/>
      <c r="G34" s="634" t="s">
        <v>104</v>
      </c>
      <c r="H34" s="634"/>
      <c r="I34" s="634"/>
    </row>
    <row r="35" spans="1:15" ht="15" customHeight="1" x14ac:dyDescent="0.2">
      <c r="C35" s="325" t="s">
        <v>234</v>
      </c>
      <c r="D35" s="325" t="s">
        <v>192</v>
      </c>
      <c r="E35" s="233" t="s">
        <v>81</v>
      </c>
      <c r="F35" s="234"/>
      <c r="G35" s="325" t="s">
        <v>235</v>
      </c>
      <c r="H35" s="325" t="s">
        <v>229</v>
      </c>
      <c r="I35" s="233" t="s">
        <v>81</v>
      </c>
    </row>
    <row r="36" spans="1:15" ht="15" customHeight="1" x14ac:dyDescent="0.2">
      <c r="A36" s="217" t="s">
        <v>167</v>
      </c>
      <c r="C36" s="235">
        <v>19.994199999999999</v>
      </c>
      <c r="D36" s="235">
        <v>20.604700000000001</v>
      </c>
      <c r="E36" s="587">
        <v>-2.9629162278509313E-2</v>
      </c>
      <c r="F36" s="223"/>
      <c r="G36" s="235">
        <v>20.738299999999999</v>
      </c>
      <c r="H36" s="235">
        <v>20.2697</v>
      </c>
      <c r="I36" s="587">
        <v>2.3118250393444395E-2</v>
      </c>
      <c r="K36" s="198"/>
      <c r="O36" s="241"/>
    </row>
    <row r="37" spans="1:15" ht="15" customHeight="1" x14ac:dyDescent="0.2">
      <c r="A37" s="563" t="s">
        <v>168</v>
      </c>
      <c r="B37" s="237"/>
      <c r="C37" s="565">
        <v>3748.15</v>
      </c>
      <c r="D37" s="565">
        <v>3736.91</v>
      </c>
      <c r="E37" s="588">
        <v>3.0078326745894834E-3</v>
      </c>
      <c r="F37" s="223"/>
      <c r="G37" s="565">
        <v>3982.6</v>
      </c>
      <c r="H37" s="565">
        <v>3559.46</v>
      </c>
      <c r="I37" s="588">
        <v>0.11887758255465708</v>
      </c>
    </row>
    <row r="38" spans="1:15" ht="15" customHeight="1" x14ac:dyDescent="0.2">
      <c r="A38" s="217" t="s">
        <v>169</v>
      </c>
      <c r="C38" s="235">
        <v>4.7378</v>
      </c>
      <c r="D38" s="235">
        <v>5.6973000000000003</v>
      </c>
      <c r="E38" s="587">
        <v>-0.16841310796342135</v>
      </c>
      <c r="F38" s="223"/>
      <c r="G38" s="235">
        <v>5.3574000000000002</v>
      </c>
      <c r="H38" s="235">
        <v>5.4759000000000002</v>
      </c>
      <c r="I38" s="587">
        <v>-2.1640278310414707E-2</v>
      </c>
    </row>
    <row r="39" spans="1:15" ht="15" customHeight="1" x14ac:dyDescent="0.2">
      <c r="A39" s="563" t="s">
        <v>197</v>
      </c>
      <c r="C39" s="565">
        <v>111.01</v>
      </c>
      <c r="D39" s="565">
        <v>92</v>
      </c>
      <c r="E39" s="588">
        <v>0.20663043478260867</v>
      </c>
      <c r="F39" s="223"/>
      <c r="G39" s="565">
        <v>105.02</v>
      </c>
      <c r="H39" s="565">
        <v>87.33</v>
      </c>
      <c r="I39" s="588">
        <v>0.20256498339631279</v>
      </c>
      <c r="J39" s="242"/>
    </row>
    <row r="40" spans="1:15" ht="15" customHeight="1" x14ac:dyDescent="0.2">
      <c r="A40" s="217" t="s">
        <v>247</v>
      </c>
      <c r="C40" s="235">
        <v>667.1</v>
      </c>
      <c r="D40" s="235">
        <v>615.80999999999995</v>
      </c>
      <c r="E40" s="587">
        <v>8.3288676702229614E-2</v>
      </c>
      <c r="F40" s="223"/>
      <c r="G40" s="235">
        <v>646.20000000000005</v>
      </c>
      <c r="H40" s="235">
        <v>616.16</v>
      </c>
      <c r="I40" s="587">
        <v>4.8753570501168575E-2</v>
      </c>
    </row>
    <row r="41" spans="1:15" ht="15" customHeight="1" x14ac:dyDescent="0.2">
      <c r="A41" s="563" t="s">
        <v>249</v>
      </c>
      <c r="C41" s="565">
        <v>1</v>
      </c>
      <c r="D41" s="565">
        <v>1</v>
      </c>
      <c r="E41" s="588">
        <v>0</v>
      </c>
      <c r="F41" s="223"/>
      <c r="G41" s="565">
        <v>1</v>
      </c>
      <c r="H41" s="565">
        <v>1</v>
      </c>
      <c r="I41" s="588">
        <v>0</v>
      </c>
    </row>
    <row r="42" spans="1:15" ht="15" customHeight="1" x14ac:dyDescent="0.2">
      <c r="A42" s="217" t="s">
        <v>231</v>
      </c>
      <c r="C42" s="235">
        <v>7.6802999999999999</v>
      </c>
      <c r="D42" s="235">
        <v>7.7149799999999997</v>
      </c>
      <c r="E42" s="587">
        <v>-4.4951509919662902E-3</v>
      </c>
      <c r="F42" s="223"/>
      <c r="G42" s="235">
        <v>7.6898099999999996</v>
      </c>
      <c r="H42" s="235">
        <v>7.7863800000000003</v>
      </c>
      <c r="I42" s="587">
        <v>-1.2402425774236669E-2</v>
      </c>
    </row>
    <row r="43" spans="1:15" ht="15" customHeight="1" x14ac:dyDescent="0.2">
      <c r="A43" s="563" t="s">
        <v>248</v>
      </c>
      <c r="C43" s="565">
        <v>35.694800000000001</v>
      </c>
      <c r="D43" s="565">
        <v>34.994900000000001</v>
      </c>
      <c r="E43" s="588">
        <v>2.0000057151184913E-2</v>
      </c>
      <c r="F43" s="223"/>
      <c r="G43" s="565">
        <v>35.5807</v>
      </c>
      <c r="H43" s="565">
        <v>34.883099999999999</v>
      </c>
      <c r="I43" s="588">
        <v>1.9998222635029705E-2</v>
      </c>
      <c r="K43" s="243"/>
      <c r="L43" s="243"/>
      <c r="M43" s="243"/>
      <c r="N43" s="243"/>
      <c r="O43" s="243"/>
    </row>
    <row r="44" spans="1:15" ht="15" customHeight="1" thickBot="1" x14ac:dyDescent="0.25">
      <c r="A44" s="228" t="s">
        <v>198</v>
      </c>
      <c r="B44" s="238"/>
      <c r="C44" s="239">
        <v>41.115000000000002</v>
      </c>
      <c r="D44" s="239">
        <v>44.186999999999998</v>
      </c>
      <c r="E44" s="589">
        <v>-6.9522710299409263E-2</v>
      </c>
      <c r="F44" s="230"/>
      <c r="G44" s="239">
        <v>44.154000000000003</v>
      </c>
      <c r="H44" s="239">
        <v>42.277999999999999</v>
      </c>
      <c r="I44" s="589">
        <v>4.4372959931879619E-2</v>
      </c>
      <c r="K44" s="243"/>
      <c r="L44" s="243"/>
      <c r="M44" s="243"/>
      <c r="N44" s="243"/>
      <c r="O44" s="243"/>
    </row>
    <row r="45" spans="1:15" ht="9.9499999999999993" customHeight="1" x14ac:dyDescent="0.2">
      <c r="A45" s="217"/>
      <c r="B45" s="237"/>
      <c r="C45" s="235"/>
      <c r="D45" s="235"/>
      <c r="E45" s="219"/>
      <c r="F45" s="219"/>
      <c r="G45" s="235"/>
      <c r="H45" s="235"/>
      <c r="I45" s="219"/>
      <c r="K45" s="243"/>
      <c r="L45" s="243"/>
      <c r="M45" s="243"/>
      <c r="N45" s="243"/>
      <c r="O45" s="243"/>
    </row>
    <row r="46" spans="1:15" ht="15" customHeight="1" x14ac:dyDescent="0.2">
      <c r="A46" s="633" t="s">
        <v>130</v>
      </c>
      <c r="B46" s="633"/>
      <c r="C46" s="633"/>
      <c r="D46" s="633"/>
      <c r="E46" s="633"/>
      <c r="F46" s="633"/>
      <c r="G46" s="633"/>
      <c r="H46" s="633"/>
      <c r="I46" s="633"/>
      <c r="K46" s="243"/>
      <c r="L46" s="243"/>
      <c r="M46" s="243"/>
      <c r="N46" s="243"/>
      <c r="O46" s="243"/>
    </row>
    <row r="47" spans="1:15" ht="11.1" customHeight="1" x14ac:dyDescent="0.2">
      <c r="K47" s="236"/>
      <c r="L47" s="236"/>
      <c r="M47" s="236"/>
      <c r="N47" s="236"/>
      <c r="O47" s="243"/>
    </row>
    <row r="48" spans="1:15" ht="11.1" customHeight="1" x14ac:dyDescent="0.2">
      <c r="A48" s="240"/>
      <c r="B48" s="237"/>
      <c r="K48" s="236"/>
      <c r="L48" s="236"/>
      <c r="M48" s="236"/>
      <c r="N48" s="236"/>
      <c r="O48" s="236"/>
    </row>
    <row r="49" spans="1:15" ht="11.1" customHeight="1" x14ac:dyDescent="0.2">
      <c r="A49" s="240"/>
      <c r="B49" s="237"/>
      <c r="K49" s="243"/>
      <c r="L49" s="243"/>
      <c r="M49" s="243"/>
      <c r="N49" s="243"/>
      <c r="O49" s="236"/>
    </row>
    <row r="50" spans="1:15" ht="11.1" customHeight="1" x14ac:dyDescent="0.2">
      <c r="A50" s="240"/>
      <c r="B50" s="237"/>
      <c r="O50" s="243"/>
    </row>
  </sheetData>
  <mergeCells count="10">
    <mergeCell ref="A46:I46"/>
    <mergeCell ref="C34:E34"/>
    <mergeCell ref="G34:I34"/>
    <mergeCell ref="A1:J1"/>
    <mergeCell ref="A2:J2"/>
    <mergeCell ref="C20:E20"/>
    <mergeCell ref="G20:I20"/>
    <mergeCell ref="A4:D4"/>
    <mergeCell ref="A19:E19"/>
    <mergeCell ref="A33:I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0"/>
  <sheetViews>
    <sheetView showGridLines="0" zoomScaleNormal="100" workbookViewId="0">
      <selection sqref="A1:O1"/>
    </sheetView>
  </sheetViews>
  <sheetFormatPr baseColWidth="10" defaultColWidth="9.85546875" defaultRowHeight="11.1" customHeight="1" x14ac:dyDescent="0.2"/>
  <cols>
    <col min="1" max="1" width="32.42578125" style="252" customWidth="1"/>
    <col min="2" max="2" width="1.7109375" style="255" customWidth="1"/>
    <col min="3" max="3" width="11.28515625" style="253" customWidth="1"/>
    <col min="4" max="4" width="13.140625" style="253" customWidth="1"/>
    <col min="5" max="6" width="11.85546875" style="253" customWidth="1"/>
    <col min="7" max="7" width="11.28515625" style="253" customWidth="1"/>
    <col min="8" max="8" width="6.140625" style="253" customWidth="1"/>
    <col min="9" max="9" width="11.140625" style="253" customWidth="1"/>
    <col min="10" max="11" width="11.28515625" style="253" customWidth="1"/>
    <col min="12" max="13" width="11.28515625" style="255" customWidth="1"/>
    <col min="14" max="14" width="4.140625" style="255" customWidth="1"/>
    <col min="15" max="15" width="11.28515625" style="255" customWidth="1"/>
    <col min="16" max="16" width="13.5703125" style="245" customWidth="1"/>
    <col min="17" max="17" width="9.85546875" style="245"/>
    <col min="18" max="18" width="11.28515625" style="245" bestFit="1" customWidth="1"/>
    <col min="19" max="16384" width="9.85546875" style="245"/>
  </cols>
  <sheetData>
    <row r="1" spans="1:27" ht="15" customHeight="1" x14ac:dyDescent="0.2">
      <c r="A1" s="617" t="s">
        <v>93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244"/>
      <c r="Q1" s="244"/>
      <c r="R1" s="244"/>
    </row>
    <row r="2" spans="1:27" ht="15" customHeight="1" x14ac:dyDescent="0.2">
      <c r="A2" s="617" t="s">
        <v>165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246"/>
      <c r="Q2" s="246"/>
      <c r="R2" s="246"/>
    </row>
    <row r="3" spans="1:27" ht="10.5" customHeight="1" x14ac:dyDescent="0.2">
      <c r="A3" s="247"/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50"/>
      <c r="M3" s="250"/>
      <c r="N3" s="250"/>
      <c r="O3" s="250"/>
    </row>
    <row r="4" spans="1:27" ht="23.25" customHeight="1" thickBot="1" x14ac:dyDescent="0.25">
      <c r="A4" s="645" t="s">
        <v>132</v>
      </c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</row>
    <row r="5" spans="1:27" ht="18" customHeight="1" x14ac:dyDescent="0.2">
      <c r="A5" s="429"/>
      <c r="B5" s="430"/>
      <c r="C5" s="640" t="s">
        <v>233</v>
      </c>
      <c r="D5" s="640"/>
      <c r="E5" s="640"/>
      <c r="F5" s="640"/>
      <c r="G5" s="640"/>
      <c r="H5" s="430"/>
      <c r="I5" s="640" t="s">
        <v>191</v>
      </c>
      <c r="J5" s="640"/>
      <c r="K5" s="640"/>
      <c r="L5" s="640"/>
      <c r="M5" s="640"/>
      <c r="N5" s="431"/>
      <c r="O5" s="432" t="s">
        <v>76</v>
      </c>
    </row>
    <row r="6" spans="1:27" ht="18" customHeight="1" x14ac:dyDescent="0.2">
      <c r="A6" s="433"/>
      <c r="B6" s="391"/>
      <c r="C6" s="434" t="s">
        <v>64</v>
      </c>
      <c r="D6" s="434" t="s">
        <v>158</v>
      </c>
      <c r="E6" s="434" t="s">
        <v>159</v>
      </c>
      <c r="F6" s="434" t="s">
        <v>65</v>
      </c>
      <c r="G6" s="434" t="s">
        <v>66</v>
      </c>
      <c r="H6" s="430"/>
      <c r="I6" s="434" t="s">
        <v>64</v>
      </c>
      <c r="J6" s="434" t="s">
        <v>158</v>
      </c>
      <c r="K6" s="434" t="s">
        <v>159</v>
      </c>
      <c r="L6" s="434" t="s">
        <v>65</v>
      </c>
      <c r="M6" s="434" t="s">
        <v>66</v>
      </c>
      <c r="N6" s="435"/>
      <c r="O6" s="436" t="s">
        <v>81</v>
      </c>
      <c r="P6" s="261"/>
      <c r="Q6" s="261"/>
      <c r="R6" s="332"/>
      <c r="Z6" s="261"/>
      <c r="AA6" s="332"/>
    </row>
    <row r="7" spans="1:27" ht="18" customHeight="1" x14ac:dyDescent="0.2">
      <c r="A7" s="437" t="s">
        <v>194</v>
      </c>
      <c r="B7" s="391"/>
      <c r="C7" s="438">
        <v>301.93818135662627</v>
      </c>
      <c r="D7" s="438">
        <v>21.325847847084994</v>
      </c>
      <c r="E7" s="438">
        <v>67.531775186673997</v>
      </c>
      <c r="F7" s="438">
        <v>32.661788396486997</v>
      </c>
      <c r="G7" s="439">
        <v>423.45759278687228</v>
      </c>
      <c r="H7" s="430"/>
      <c r="I7" s="590">
        <v>296.06009966857005</v>
      </c>
      <c r="J7" s="590">
        <v>17.905017035738002</v>
      </c>
      <c r="K7" s="590">
        <v>65.920279469321002</v>
      </c>
      <c r="L7" s="590">
        <v>28.273416096371001</v>
      </c>
      <c r="M7" s="439">
        <v>408.15881227000006</v>
      </c>
      <c r="N7" s="435"/>
      <c r="O7" s="440">
        <v>3.7482421197247096E-2</v>
      </c>
      <c r="P7" s="261"/>
      <c r="Q7" s="261"/>
      <c r="R7" s="332"/>
      <c r="Z7" s="261"/>
      <c r="AA7" s="332"/>
    </row>
    <row r="8" spans="1:27" ht="18" customHeight="1" x14ac:dyDescent="0.2">
      <c r="A8" s="437" t="s">
        <v>231</v>
      </c>
      <c r="B8" s="391"/>
      <c r="C8" s="595">
        <v>30.623608597727006</v>
      </c>
      <c r="D8" s="595">
        <v>1.1430087764289838</v>
      </c>
      <c r="E8" s="595">
        <v>0</v>
      </c>
      <c r="F8" s="595">
        <v>1.9351786044172066</v>
      </c>
      <c r="G8" s="439">
        <v>33.701795978573202</v>
      </c>
      <c r="H8" s="430"/>
      <c r="I8" s="595">
        <v>28.658777159876909</v>
      </c>
      <c r="J8" s="595">
        <v>0.89027782614199813</v>
      </c>
      <c r="K8" s="595">
        <v>0</v>
      </c>
      <c r="L8" s="595">
        <v>1.3859851994597923</v>
      </c>
      <c r="M8" s="439">
        <v>30.935040185478698</v>
      </c>
      <c r="N8" s="435"/>
      <c r="O8" s="440">
        <v>8.9437601390065513E-2</v>
      </c>
      <c r="P8" s="261"/>
      <c r="Q8" s="261"/>
      <c r="R8" s="332"/>
      <c r="Z8" s="280"/>
      <c r="AA8" s="281"/>
    </row>
    <row r="9" spans="1:27" ht="18" customHeight="1" x14ac:dyDescent="0.2">
      <c r="A9" s="437" t="s">
        <v>230</v>
      </c>
      <c r="B9" s="391"/>
      <c r="C9" s="438">
        <v>29.796267952846662</v>
      </c>
      <c r="D9" s="438">
        <v>1.9379641531698293</v>
      </c>
      <c r="E9" s="438">
        <v>0.21296372537566577</v>
      </c>
      <c r="F9" s="438">
        <v>4.9279905614798363</v>
      </c>
      <c r="G9" s="439">
        <v>36.875186392871996</v>
      </c>
      <c r="H9" s="430"/>
      <c r="I9" s="590">
        <v>26.888497667268997</v>
      </c>
      <c r="J9" s="590">
        <v>1.5108287160939997</v>
      </c>
      <c r="K9" s="590">
        <v>0.12065506270000001</v>
      </c>
      <c r="L9" s="590">
        <v>3.6859404355819976</v>
      </c>
      <c r="M9" s="439">
        <v>32.205921881644997</v>
      </c>
      <c r="N9" s="435"/>
      <c r="O9" s="440">
        <v>0.1449815511689525</v>
      </c>
      <c r="P9" s="261"/>
      <c r="Q9" s="280"/>
      <c r="R9" s="281"/>
      <c r="Z9" s="280"/>
      <c r="AA9" s="281"/>
    </row>
    <row r="10" spans="1:27" ht="18" customHeight="1" x14ac:dyDescent="0.2">
      <c r="A10" s="556" t="s">
        <v>196</v>
      </c>
      <c r="B10" s="391"/>
      <c r="C10" s="557">
        <v>362.35805790719996</v>
      </c>
      <c r="D10" s="557">
        <v>24.406820776683809</v>
      </c>
      <c r="E10" s="557">
        <v>67.744738912049669</v>
      </c>
      <c r="F10" s="557">
        <v>39.524957562384039</v>
      </c>
      <c r="G10" s="558">
        <v>494.03457515831747</v>
      </c>
      <c r="H10" s="430"/>
      <c r="I10" s="591">
        <v>351.60737449571593</v>
      </c>
      <c r="J10" s="591">
        <v>20.306123577973999</v>
      </c>
      <c r="K10" s="591">
        <v>66.040934532020998</v>
      </c>
      <c r="L10" s="591">
        <v>33.345341731412788</v>
      </c>
      <c r="M10" s="558">
        <v>471.29977433712372</v>
      </c>
      <c r="N10" s="435"/>
      <c r="O10" s="559">
        <v>4.8238514124412379E-2</v>
      </c>
      <c r="P10" s="261"/>
      <c r="Q10" s="280"/>
      <c r="R10" s="281"/>
      <c r="Z10" s="280"/>
      <c r="AA10" s="281"/>
    </row>
    <row r="11" spans="1:27" ht="18" customHeight="1" x14ac:dyDescent="0.2">
      <c r="A11" s="437" t="s">
        <v>168</v>
      </c>
      <c r="B11" s="441"/>
      <c r="C11" s="438">
        <v>62.133399358912001</v>
      </c>
      <c r="D11" s="438">
        <v>7.7471183961570036</v>
      </c>
      <c r="E11" s="438">
        <v>3.0744087125379997</v>
      </c>
      <c r="F11" s="438">
        <v>7.4465335323929995</v>
      </c>
      <c r="G11" s="439">
        <v>80.401460000000014</v>
      </c>
      <c r="H11" s="430"/>
      <c r="I11" s="590">
        <v>54.229025320809306</v>
      </c>
      <c r="J11" s="590">
        <v>5.2823682144649986</v>
      </c>
      <c r="K11" s="590">
        <v>3.9441706589819998</v>
      </c>
      <c r="L11" s="590">
        <v>4.2362415691010007</v>
      </c>
      <c r="M11" s="439">
        <v>67.691805763357308</v>
      </c>
      <c r="N11" s="435"/>
      <c r="O11" s="440">
        <v>0.18775764796516414</v>
      </c>
      <c r="P11" s="261"/>
      <c r="Q11" s="280"/>
      <c r="R11" s="281"/>
      <c r="Z11" s="280"/>
      <c r="AA11" s="281"/>
    </row>
    <row r="12" spans="1:27" ht="18" customHeight="1" x14ac:dyDescent="0.2">
      <c r="A12" s="451" t="s">
        <v>187</v>
      </c>
      <c r="B12" s="441"/>
      <c r="C12" s="438">
        <v>206.71544943900011</v>
      </c>
      <c r="D12" s="438">
        <v>17.096722174999996</v>
      </c>
      <c r="E12" s="438">
        <v>2.4049469719999981</v>
      </c>
      <c r="F12" s="438">
        <v>24.645662587999897</v>
      </c>
      <c r="G12" s="439">
        <v>250.86278117400002</v>
      </c>
      <c r="H12" s="430"/>
      <c r="I12" s="590">
        <v>181.17386348914033</v>
      </c>
      <c r="J12" s="590">
        <v>11.41973192699999</v>
      </c>
      <c r="K12" s="590">
        <v>2.2130831889999971</v>
      </c>
      <c r="L12" s="590">
        <v>13.940469196999995</v>
      </c>
      <c r="M12" s="439">
        <v>208.74714780214032</v>
      </c>
      <c r="N12" s="435"/>
      <c r="O12" s="440">
        <v>0.20175429372466791</v>
      </c>
      <c r="P12" s="261"/>
      <c r="Q12" s="280"/>
      <c r="R12" s="281"/>
    </row>
    <row r="13" spans="1:27" ht="18" customHeight="1" x14ac:dyDescent="0.2">
      <c r="A13" s="437" t="s">
        <v>197</v>
      </c>
      <c r="B13" s="441"/>
      <c r="C13" s="438">
        <v>35.788998672587276</v>
      </c>
      <c r="D13" s="438">
        <v>4.0801818313958753</v>
      </c>
      <c r="E13" s="438">
        <v>1.1832858939300011</v>
      </c>
      <c r="F13" s="438">
        <v>3.8566208725215505</v>
      </c>
      <c r="G13" s="439">
        <v>44.909087270434703</v>
      </c>
      <c r="H13" s="430"/>
      <c r="I13" s="590">
        <v>34.155370310006532</v>
      </c>
      <c r="J13" s="590">
        <v>3.0326938788723026</v>
      </c>
      <c r="K13" s="590">
        <v>1.792184386840002</v>
      </c>
      <c r="L13" s="590">
        <v>3.6204678545027633</v>
      </c>
      <c r="M13" s="439">
        <v>42.600716430221595</v>
      </c>
      <c r="N13" s="435"/>
      <c r="O13" s="440">
        <v>5.4186197642805745E-2</v>
      </c>
      <c r="P13" s="261"/>
      <c r="Q13" s="261"/>
      <c r="R13" s="269"/>
    </row>
    <row r="14" spans="1:27" ht="18" customHeight="1" x14ac:dyDescent="0.2">
      <c r="A14" s="437" t="s">
        <v>198</v>
      </c>
      <c r="B14" s="441"/>
      <c r="C14" s="438">
        <v>9.4370888820912118</v>
      </c>
      <c r="D14" s="438">
        <v>1.6547273206716024</v>
      </c>
      <c r="E14" s="438" t="s">
        <v>201</v>
      </c>
      <c r="F14" s="438">
        <v>0.32561379723718598</v>
      </c>
      <c r="G14" s="439">
        <v>11.41743</v>
      </c>
      <c r="H14" s="430"/>
      <c r="I14" s="590">
        <v>8.8541346073603364</v>
      </c>
      <c r="J14" s="590">
        <v>1.2786836143971478</v>
      </c>
      <c r="K14" s="590">
        <v>0</v>
      </c>
      <c r="L14" s="590">
        <v>0.18301477824251502</v>
      </c>
      <c r="M14" s="439">
        <v>10.315833</v>
      </c>
      <c r="N14" s="435"/>
      <c r="O14" s="440">
        <v>0.10678701370989629</v>
      </c>
      <c r="P14" s="261"/>
      <c r="Q14" s="261"/>
      <c r="R14" s="269"/>
    </row>
    <row r="15" spans="1:27" ht="18" customHeight="1" x14ac:dyDescent="0.2">
      <c r="A15" s="556" t="s">
        <v>11</v>
      </c>
      <c r="B15" s="391"/>
      <c r="C15" s="557">
        <v>314.07493635259056</v>
      </c>
      <c r="D15" s="557">
        <v>30.578749723224476</v>
      </c>
      <c r="E15" s="557">
        <v>6.6626415784679986</v>
      </c>
      <c r="F15" s="557">
        <v>36.274430790151641</v>
      </c>
      <c r="G15" s="558">
        <v>387.5907584444347</v>
      </c>
      <c r="H15" s="430"/>
      <c r="I15" s="591">
        <v>278.4123937273165</v>
      </c>
      <c r="J15" s="591">
        <v>21.013477634734439</v>
      </c>
      <c r="K15" s="591">
        <v>7.949438234821999</v>
      </c>
      <c r="L15" s="591">
        <v>21.980193398846275</v>
      </c>
      <c r="M15" s="558">
        <v>329.35550299571923</v>
      </c>
      <c r="N15" s="435"/>
      <c r="O15" s="559">
        <v>0.17681579605934927</v>
      </c>
      <c r="P15" s="261"/>
      <c r="Q15" s="261"/>
      <c r="R15" s="269"/>
    </row>
    <row r="16" spans="1:27" ht="21" customHeight="1" thickBot="1" x14ac:dyDescent="0.25">
      <c r="A16" s="442" t="s">
        <v>68</v>
      </c>
      <c r="B16" s="442"/>
      <c r="C16" s="443">
        <v>676.43299425979058</v>
      </c>
      <c r="D16" s="443">
        <v>54.985570499908285</v>
      </c>
      <c r="E16" s="443">
        <v>74.407380490517667</v>
      </c>
      <c r="F16" s="443">
        <v>75.799388352535686</v>
      </c>
      <c r="G16" s="443">
        <v>881.62533360275211</v>
      </c>
      <c r="H16" s="430"/>
      <c r="I16" s="443">
        <v>630.01976822303243</v>
      </c>
      <c r="J16" s="443">
        <v>41.319601212708434</v>
      </c>
      <c r="K16" s="443">
        <v>73.990372766842995</v>
      </c>
      <c r="L16" s="443">
        <v>55.325535130259063</v>
      </c>
      <c r="M16" s="443">
        <v>800.65527733284296</v>
      </c>
      <c r="N16" s="435"/>
      <c r="O16" s="444">
        <v>0.10112973530835645</v>
      </c>
      <c r="P16" s="261"/>
      <c r="Q16" s="261"/>
      <c r="R16" s="269"/>
    </row>
    <row r="17" spans="1:27" ht="15" customHeight="1" x14ac:dyDescent="0.2">
      <c r="A17" s="277"/>
      <c r="B17" s="277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61"/>
      <c r="Q17" s="261"/>
      <c r="R17" s="269"/>
    </row>
    <row r="18" spans="1:27" ht="15" customHeight="1" x14ac:dyDescent="0.2">
      <c r="A18" s="452" t="s">
        <v>160</v>
      </c>
      <c r="B18" s="277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61"/>
      <c r="Q18" s="261"/>
      <c r="R18" s="269"/>
    </row>
    <row r="19" spans="1:27" ht="17.25" customHeight="1" x14ac:dyDescent="0.2">
      <c r="A19" s="452" t="s">
        <v>161</v>
      </c>
      <c r="B19" s="277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Q19" s="261"/>
      <c r="R19" s="269"/>
    </row>
    <row r="20" spans="1:27" ht="23.25" customHeight="1" x14ac:dyDescent="0.2"/>
    <row r="21" spans="1:27" ht="18" customHeight="1" thickBot="1" x14ac:dyDescent="0.25">
      <c r="A21" s="428" t="s">
        <v>133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</row>
    <row r="22" spans="1:27" ht="18" customHeight="1" x14ac:dyDescent="0.2">
      <c r="A22" s="429"/>
      <c r="B22" s="430"/>
      <c r="C22" s="640" t="s">
        <v>233</v>
      </c>
      <c r="D22" s="640"/>
      <c r="E22" s="640"/>
      <c r="F22" s="640"/>
      <c r="G22" s="640"/>
      <c r="H22" s="445"/>
      <c r="I22" s="640" t="s">
        <v>191</v>
      </c>
      <c r="J22" s="640"/>
      <c r="K22" s="640"/>
      <c r="L22" s="640"/>
      <c r="M22" s="640"/>
      <c r="N22" s="446"/>
      <c r="O22" s="432" t="s">
        <v>76</v>
      </c>
      <c r="P22" s="261"/>
      <c r="S22" s="333"/>
      <c r="Z22" s="261"/>
      <c r="AA22" s="332"/>
    </row>
    <row r="23" spans="1:27" ht="18" customHeight="1" x14ac:dyDescent="0.2">
      <c r="A23" s="433"/>
      <c r="B23" s="391"/>
      <c r="C23" s="434" t="s">
        <v>64</v>
      </c>
      <c r="D23" s="643" t="s">
        <v>134</v>
      </c>
      <c r="E23" s="643"/>
      <c r="F23" s="434" t="s">
        <v>65</v>
      </c>
      <c r="G23" s="434" t="s">
        <v>66</v>
      </c>
      <c r="H23" s="196"/>
      <c r="I23" s="434" t="s">
        <v>64</v>
      </c>
      <c r="J23" s="643" t="s">
        <v>135</v>
      </c>
      <c r="K23" s="643"/>
      <c r="L23" s="434" t="s">
        <v>65</v>
      </c>
      <c r="M23" s="434" t="s">
        <v>66</v>
      </c>
      <c r="N23" s="447"/>
      <c r="O23" s="436" t="s">
        <v>81</v>
      </c>
      <c r="P23" s="261"/>
      <c r="Q23" s="261"/>
      <c r="R23" s="332"/>
      <c r="Z23" s="261"/>
      <c r="AA23" s="332"/>
    </row>
    <row r="24" spans="1:27" s="282" customFormat="1" ht="18" customHeight="1" x14ac:dyDescent="0.2">
      <c r="A24" s="437" t="s">
        <v>194</v>
      </c>
      <c r="B24" s="391"/>
      <c r="C24" s="438">
        <v>1698.603348544199</v>
      </c>
      <c r="D24" s="642">
        <v>154.26245276250302</v>
      </c>
      <c r="E24" s="642"/>
      <c r="F24" s="438">
        <v>237.55353755021954</v>
      </c>
      <c r="G24" s="439">
        <v>2090.4193388569215</v>
      </c>
      <c r="H24" s="196"/>
      <c r="I24" s="590">
        <v>1590.2724163672051</v>
      </c>
      <c r="J24" s="642">
        <v>131.489981146362</v>
      </c>
      <c r="K24" s="642"/>
      <c r="L24" s="590">
        <v>193.61675247643299</v>
      </c>
      <c r="M24" s="439">
        <v>1915.3791499900001</v>
      </c>
      <c r="N24" s="438"/>
      <c r="O24" s="440">
        <v>9.1386704751294401E-2</v>
      </c>
      <c r="P24" s="280"/>
      <c r="Q24" s="261"/>
      <c r="R24" s="332"/>
      <c r="Z24" s="261"/>
      <c r="AA24" s="281"/>
    </row>
    <row r="25" spans="1:27" ht="18" customHeight="1" x14ac:dyDescent="0.2">
      <c r="A25" s="437" t="s">
        <v>231</v>
      </c>
      <c r="B25" s="391"/>
      <c r="C25" s="595">
        <v>238.52055104401495</v>
      </c>
      <c r="D25" s="642">
        <v>11.690279999808</v>
      </c>
      <c r="E25" s="642"/>
      <c r="F25" s="595">
        <v>19.481540747857007</v>
      </c>
      <c r="G25" s="439">
        <v>269.69237179167999</v>
      </c>
      <c r="H25" s="196"/>
      <c r="I25" s="595">
        <v>216.32425384993297</v>
      </c>
      <c r="J25" s="642">
        <v>9.2144069988599995</v>
      </c>
      <c r="K25" s="642"/>
      <c r="L25" s="595">
        <v>13.614826288352999</v>
      </c>
      <c r="M25" s="439">
        <v>239.15348713714596</v>
      </c>
      <c r="N25" s="595"/>
      <c r="O25" s="440">
        <v>0.12769575313372328</v>
      </c>
      <c r="P25" s="261"/>
      <c r="Q25" s="261"/>
      <c r="R25" s="332"/>
      <c r="Z25" s="261"/>
      <c r="AA25" s="281"/>
    </row>
    <row r="26" spans="1:27" ht="18" customHeight="1" x14ac:dyDescent="0.2">
      <c r="A26" s="437" t="s">
        <v>230</v>
      </c>
      <c r="B26" s="391"/>
      <c r="C26" s="438">
        <v>220.38367708875307</v>
      </c>
      <c r="D26" s="642">
        <v>12.687169004835999</v>
      </c>
      <c r="E26" s="642"/>
      <c r="F26" s="438">
        <v>55.138000937094901</v>
      </c>
      <c r="G26" s="439">
        <v>288.20884703068396</v>
      </c>
      <c r="H26" s="448"/>
      <c r="I26" s="590">
        <v>183.53841767947603</v>
      </c>
      <c r="J26" s="642">
        <v>9.9094949992060002</v>
      </c>
      <c r="K26" s="642"/>
      <c r="L26" s="590">
        <v>35.967572095980998</v>
      </c>
      <c r="M26" s="439">
        <v>229.41548477466304</v>
      </c>
      <c r="N26" s="438"/>
      <c r="O26" s="440">
        <v>0.25627460288379855</v>
      </c>
      <c r="P26" s="261"/>
      <c r="Q26" s="280"/>
      <c r="R26" s="281"/>
      <c r="Z26" s="261"/>
      <c r="AA26" s="281"/>
    </row>
    <row r="27" spans="1:27" ht="18" customHeight="1" x14ac:dyDescent="0.2">
      <c r="A27" s="556" t="s">
        <v>196</v>
      </c>
      <c r="B27" s="391"/>
      <c r="C27" s="557">
        <v>2157.5075766769669</v>
      </c>
      <c r="D27" s="641">
        <v>178.63990176714702</v>
      </c>
      <c r="E27" s="641"/>
      <c r="F27" s="557">
        <v>312.17307923517149</v>
      </c>
      <c r="G27" s="558">
        <v>2648.3205576792852</v>
      </c>
      <c r="H27" s="196"/>
      <c r="I27" s="591">
        <v>1990.1350878966141</v>
      </c>
      <c r="J27" s="641">
        <v>150.613883144428</v>
      </c>
      <c r="K27" s="641"/>
      <c r="L27" s="591">
        <v>243.19915086076699</v>
      </c>
      <c r="M27" s="558">
        <v>2383.9481219018089</v>
      </c>
      <c r="N27" s="438"/>
      <c r="O27" s="559">
        <v>0.11089689131597869</v>
      </c>
      <c r="P27" s="261"/>
      <c r="Q27" s="280"/>
      <c r="R27" s="281"/>
      <c r="Z27" s="261"/>
      <c r="AA27" s="281"/>
    </row>
    <row r="28" spans="1:27" ht="18" customHeight="1" x14ac:dyDescent="0.2">
      <c r="A28" s="437" t="s">
        <v>168</v>
      </c>
      <c r="B28" s="441"/>
      <c r="C28" s="438">
        <v>429.74220198211401</v>
      </c>
      <c r="D28" s="642">
        <v>82.595864489330012</v>
      </c>
      <c r="E28" s="642"/>
      <c r="F28" s="438">
        <v>81.528640528555997</v>
      </c>
      <c r="G28" s="439">
        <v>593.86670700000002</v>
      </c>
      <c r="H28" s="196"/>
      <c r="I28" s="590">
        <v>348.7926974490718</v>
      </c>
      <c r="J28" s="642">
        <v>57.841896054378005</v>
      </c>
      <c r="K28" s="642"/>
      <c r="L28" s="590">
        <v>36.492586876113997</v>
      </c>
      <c r="M28" s="439">
        <v>443.12718037956381</v>
      </c>
      <c r="N28" s="438"/>
      <c r="O28" s="440">
        <v>0.34017215213772078</v>
      </c>
      <c r="P28" s="261"/>
      <c r="Q28" s="280"/>
      <c r="R28" s="281"/>
      <c r="Z28" s="261"/>
      <c r="AA28" s="269"/>
    </row>
    <row r="29" spans="1:27" ht="18" customHeight="1" x14ac:dyDescent="0.2">
      <c r="A29" s="451" t="s">
        <v>187</v>
      </c>
      <c r="B29" s="441"/>
      <c r="C29" s="438">
        <v>1303.7549941089997</v>
      </c>
      <c r="D29" s="642">
        <v>146.81823651399998</v>
      </c>
      <c r="E29" s="642"/>
      <c r="F29" s="438">
        <v>222.80606690300053</v>
      </c>
      <c r="G29" s="439">
        <v>1673.3792975260003</v>
      </c>
      <c r="H29" s="196"/>
      <c r="I29" s="590">
        <v>1063.9780441050002</v>
      </c>
      <c r="J29" s="642">
        <v>96.157356804000003</v>
      </c>
      <c r="K29" s="642"/>
      <c r="L29" s="590">
        <v>141.808996753</v>
      </c>
      <c r="M29" s="439">
        <v>1301.9443976620003</v>
      </c>
      <c r="N29" s="438"/>
      <c r="O29" s="440">
        <v>0.28529244453988478</v>
      </c>
      <c r="P29" s="261"/>
      <c r="Q29" s="280"/>
      <c r="R29" s="281"/>
    </row>
    <row r="30" spans="1:27" ht="18" customHeight="1" x14ac:dyDescent="0.2">
      <c r="A30" s="437" t="s">
        <v>197</v>
      </c>
      <c r="B30" s="441"/>
      <c r="C30" s="438">
        <v>178.66051415999999</v>
      </c>
      <c r="D30" s="642">
        <v>25.068154999999997</v>
      </c>
      <c r="E30" s="642"/>
      <c r="F30" s="438">
        <v>29.770572000000008</v>
      </c>
      <c r="G30" s="439">
        <v>233.49924116</v>
      </c>
      <c r="H30" s="196"/>
      <c r="I30" s="590">
        <v>155.46036672</v>
      </c>
      <c r="J30" s="642">
        <v>17.664254</v>
      </c>
      <c r="K30" s="642"/>
      <c r="L30" s="590">
        <v>25.009878999999998</v>
      </c>
      <c r="M30" s="439">
        <v>198.13449972000001</v>
      </c>
      <c r="N30" s="438"/>
      <c r="O30" s="440">
        <v>0.17848855948851305</v>
      </c>
      <c r="P30" s="261"/>
      <c r="Q30" s="261"/>
      <c r="R30" s="269"/>
    </row>
    <row r="31" spans="1:27" ht="18" customHeight="1" x14ac:dyDescent="0.2">
      <c r="A31" s="437" t="s">
        <v>198</v>
      </c>
      <c r="B31" s="441"/>
      <c r="C31" s="438">
        <v>47.096194999999994</v>
      </c>
      <c r="D31" s="642">
        <v>6.3181940000000001</v>
      </c>
      <c r="E31" s="642"/>
      <c r="F31" s="438">
        <v>2.7753830000000002</v>
      </c>
      <c r="G31" s="439">
        <v>56.189771999999991</v>
      </c>
      <c r="H31" s="196"/>
      <c r="I31" s="590">
        <v>41.215085999999999</v>
      </c>
      <c r="J31" s="642">
        <v>4.7654829999999997</v>
      </c>
      <c r="K31" s="642"/>
      <c r="L31" s="590">
        <v>1.9094059999999997</v>
      </c>
      <c r="M31" s="439">
        <v>47.889975</v>
      </c>
      <c r="N31" s="438"/>
      <c r="O31" s="440">
        <v>0.17330969581838351</v>
      </c>
      <c r="P31" s="261"/>
      <c r="Q31" s="261"/>
      <c r="R31" s="269"/>
    </row>
    <row r="32" spans="1:27" ht="16.899999999999999" customHeight="1" x14ac:dyDescent="0.2">
      <c r="A32" s="556" t="s">
        <v>11</v>
      </c>
      <c r="B32" s="391"/>
      <c r="C32" s="557">
        <v>1959.253905251114</v>
      </c>
      <c r="D32" s="641">
        <v>260.80045000332996</v>
      </c>
      <c r="E32" s="641"/>
      <c r="F32" s="557">
        <v>336.88066243155652</v>
      </c>
      <c r="G32" s="558">
        <v>2556.9350176860007</v>
      </c>
      <c r="H32" s="195"/>
      <c r="I32" s="591">
        <v>1609.446194274072</v>
      </c>
      <c r="J32" s="641">
        <v>176.428989858378</v>
      </c>
      <c r="K32" s="641"/>
      <c r="L32" s="591">
        <v>205.22086862911397</v>
      </c>
      <c r="M32" s="558">
        <v>1991.0960527615639</v>
      </c>
      <c r="N32" s="438"/>
      <c r="O32" s="559">
        <v>0.28418466509420415</v>
      </c>
      <c r="Q32" s="261"/>
      <c r="R32" s="269"/>
    </row>
    <row r="33" spans="1:18" ht="24.95" customHeight="1" thickBot="1" x14ac:dyDescent="0.25">
      <c r="A33" s="442" t="s">
        <v>68</v>
      </c>
      <c r="B33" s="442"/>
      <c r="C33" s="443">
        <v>4116.7614819280807</v>
      </c>
      <c r="D33" s="639">
        <v>439.44035177047698</v>
      </c>
      <c r="E33" s="639"/>
      <c r="F33" s="443">
        <v>649.053741666728</v>
      </c>
      <c r="G33" s="443">
        <v>5205.2555753652859</v>
      </c>
      <c r="H33" s="195"/>
      <c r="I33" s="443">
        <v>3599.5812821706859</v>
      </c>
      <c r="J33" s="639">
        <v>327.042873002806</v>
      </c>
      <c r="K33" s="639"/>
      <c r="L33" s="443">
        <v>448.42001948988093</v>
      </c>
      <c r="M33" s="443">
        <v>4375.0441746633733</v>
      </c>
      <c r="N33" s="443"/>
      <c r="O33" s="444">
        <v>0.18976068984852956</v>
      </c>
      <c r="Q33" s="261"/>
      <c r="R33" s="269"/>
    </row>
    <row r="34" spans="1:18" ht="18" customHeight="1" x14ac:dyDescent="0.2">
      <c r="K34" s="644"/>
      <c r="L34" s="644"/>
    </row>
    <row r="35" spans="1:18" ht="18" customHeight="1" thickBot="1" x14ac:dyDescent="0.25">
      <c r="A35" s="283" t="s">
        <v>72</v>
      </c>
      <c r="B35" s="283"/>
      <c r="C35" s="283"/>
      <c r="D35" s="283"/>
      <c r="E35" s="283"/>
      <c r="F35" s="284"/>
      <c r="G35" s="284"/>
      <c r="H35" s="284"/>
      <c r="I35" s="284"/>
      <c r="J35" s="284"/>
      <c r="K35" s="284"/>
      <c r="L35" s="284"/>
      <c r="M35" s="284"/>
      <c r="N35" s="284"/>
      <c r="O35" s="284"/>
    </row>
    <row r="36" spans="1:18" ht="18" customHeight="1" x14ac:dyDescent="0.25">
      <c r="A36" s="453" t="s">
        <v>73</v>
      </c>
      <c r="C36" s="462" t="s">
        <v>233</v>
      </c>
      <c r="D36" s="464" t="s">
        <v>191</v>
      </c>
      <c r="E36" s="462" t="s">
        <v>81</v>
      </c>
    </row>
    <row r="37" spans="1:18" ht="18" customHeight="1" x14ac:dyDescent="0.2">
      <c r="A37" s="451" t="s">
        <v>194</v>
      </c>
      <c r="B37" s="289"/>
      <c r="C37" s="449">
        <v>23221.710287410002</v>
      </c>
      <c r="D37" s="449">
        <v>21046.561405099998</v>
      </c>
      <c r="E37" s="463">
        <v>0.10334937097054353</v>
      </c>
    </row>
    <row r="38" spans="1:18" ht="18" customHeight="1" x14ac:dyDescent="0.2">
      <c r="A38" s="451" t="s">
        <v>231</v>
      </c>
      <c r="B38" s="289"/>
      <c r="C38" s="449">
        <v>2775.2561914661483</v>
      </c>
      <c r="D38" s="449">
        <v>2449.4618636055193</v>
      </c>
      <c r="E38" s="463">
        <v>0.13300649122214603</v>
      </c>
    </row>
    <row r="39" spans="1:18" ht="18" customHeight="1" x14ac:dyDescent="0.2">
      <c r="A39" s="451" t="s">
        <v>230</v>
      </c>
      <c r="B39" s="289"/>
      <c r="C39" s="449">
        <v>2937.9508075749236</v>
      </c>
      <c r="D39" s="449">
        <v>2484.0840326309171</v>
      </c>
      <c r="E39" s="463">
        <v>0.1827099119764124</v>
      </c>
    </row>
    <row r="40" spans="1:18" ht="18" customHeight="1" x14ac:dyDescent="0.2">
      <c r="A40" s="560" t="s">
        <v>196</v>
      </c>
      <c r="B40" s="289"/>
      <c r="C40" s="561">
        <v>28934.917286451077</v>
      </c>
      <c r="D40" s="561">
        <v>25980.107301336437</v>
      </c>
      <c r="E40" s="562">
        <v>0.11373355586420697</v>
      </c>
    </row>
    <row r="41" spans="1:18" ht="18" customHeight="1" x14ac:dyDescent="0.2">
      <c r="A41" s="451" t="s">
        <v>168</v>
      </c>
      <c r="B41" s="289"/>
      <c r="C41" s="449">
        <v>4276.0396879148302</v>
      </c>
      <c r="D41" s="449">
        <v>3284.634017032336</v>
      </c>
      <c r="E41" s="463">
        <v>0.30183139605252829</v>
      </c>
    </row>
    <row r="42" spans="1:18" ht="18" customHeight="1" x14ac:dyDescent="0.2">
      <c r="A42" s="451" t="s">
        <v>189</v>
      </c>
      <c r="B42" s="289"/>
      <c r="C42" s="449">
        <v>14387.876223596229</v>
      </c>
      <c r="D42" s="449">
        <v>12802.133931970007</v>
      </c>
      <c r="E42" s="463">
        <v>0.12386546649588182</v>
      </c>
    </row>
    <row r="43" spans="1:18" ht="18" customHeight="1" x14ac:dyDescent="0.2">
      <c r="A43" s="451" t="s">
        <v>197</v>
      </c>
      <c r="B43" s="289"/>
      <c r="C43" s="449">
        <v>2671.6945673160658</v>
      </c>
      <c r="D43" s="449">
        <v>1853.9437632437935</v>
      </c>
      <c r="E43" s="463">
        <v>0.44108716795242842</v>
      </c>
    </row>
    <row r="44" spans="1:18" ht="18" customHeight="1" x14ac:dyDescent="0.2">
      <c r="A44" s="451" t="s">
        <v>198</v>
      </c>
      <c r="B44" s="289"/>
      <c r="C44" s="449">
        <v>924.92336833412571</v>
      </c>
      <c r="D44" s="449">
        <v>769.58817650432161</v>
      </c>
      <c r="E44" s="463">
        <v>0.2018419676551928</v>
      </c>
    </row>
    <row r="45" spans="1:18" ht="20.45" customHeight="1" x14ac:dyDescent="0.2">
      <c r="A45" s="560" t="s">
        <v>11</v>
      </c>
      <c r="B45" s="289"/>
      <c r="C45" s="561">
        <v>22260.533847161252</v>
      </c>
      <c r="D45" s="561">
        <v>18710.299888750462</v>
      </c>
      <c r="E45" s="562">
        <v>0.18974757109827856</v>
      </c>
      <c r="G45" s="278"/>
    </row>
    <row r="46" spans="1:18" ht="18.600000000000001" customHeight="1" thickBot="1" x14ac:dyDescent="0.25">
      <c r="A46" s="442" t="s">
        <v>68</v>
      </c>
      <c r="B46" s="274"/>
      <c r="C46" s="450">
        <v>51195.451133612325</v>
      </c>
      <c r="D46" s="450">
        <v>44690.407190086902</v>
      </c>
      <c r="E46" s="444">
        <v>0.14555794749993578</v>
      </c>
      <c r="F46" s="430"/>
    </row>
    <row r="47" spans="1:18" ht="11.1" customHeight="1" x14ac:dyDescent="0.2">
      <c r="C47" s="430"/>
      <c r="D47" s="430"/>
      <c r="E47" s="430"/>
      <c r="F47" s="430"/>
    </row>
    <row r="48" spans="1:18" ht="16.899999999999999" customHeight="1" x14ac:dyDescent="0.2">
      <c r="A48" s="452" t="s">
        <v>188</v>
      </c>
      <c r="C48" s="430"/>
      <c r="D48" s="430"/>
      <c r="E48" s="430"/>
    </row>
    <row r="49" spans="1:1" ht="15.6" customHeight="1" x14ac:dyDescent="0.2">
      <c r="A49" s="593" t="s">
        <v>240</v>
      </c>
    </row>
    <row r="50" spans="1:1" ht="11.1" customHeight="1" x14ac:dyDescent="0.2">
      <c r="A50" s="454"/>
    </row>
  </sheetData>
  <mergeCells count="30">
    <mergeCell ref="K34:L34"/>
    <mergeCell ref="C22:G22"/>
    <mergeCell ref="A1:O1"/>
    <mergeCell ref="A2:O2"/>
    <mergeCell ref="A4:O4"/>
    <mergeCell ref="D23:E23"/>
    <mergeCell ref="D24:E24"/>
    <mergeCell ref="D26:E26"/>
    <mergeCell ref="D27:E27"/>
    <mergeCell ref="D28:E28"/>
    <mergeCell ref="D29:E29"/>
    <mergeCell ref="D30:E30"/>
    <mergeCell ref="D31:E31"/>
    <mergeCell ref="J31:K31"/>
    <mergeCell ref="D32:E32"/>
    <mergeCell ref="D33:E33"/>
    <mergeCell ref="I5:M5"/>
    <mergeCell ref="C5:G5"/>
    <mergeCell ref="J23:K23"/>
    <mergeCell ref="J24:K24"/>
    <mergeCell ref="J26:K26"/>
    <mergeCell ref="D25:E25"/>
    <mergeCell ref="J25:K25"/>
    <mergeCell ref="J33:K33"/>
    <mergeCell ref="I22:M22"/>
    <mergeCell ref="J27:K27"/>
    <mergeCell ref="J28:K28"/>
    <mergeCell ref="J29:K29"/>
    <mergeCell ref="J30:K30"/>
    <mergeCell ref="J32:K3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KOF Summary</vt:lpstr>
      <vt:lpstr>Division Summary</vt:lpstr>
      <vt:lpstr>Consolidated Balance</vt:lpstr>
      <vt:lpstr>FEMCO Comercial</vt:lpstr>
      <vt:lpstr>Consolidated Results KOF</vt:lpstr>
      <vt:lpstr>Division MX - CAM</vt:lpstr>
      <vt:lpstr>SA Division</vt:lpstr>
      <vt:lpstr>Macroeconomics</vt:lpstr>
      <vt:lpstr>Volume Q</vt:lpstr>
      <vt:lpstr>Volumen YTD</vt:lpstr>
      <vt:lpstr>'Consolidated Balance'!Área_de_impresión</vt:lpstr>
      <vt:lpstr>'Consolidated Results KOF'!Área_de_impresión</vt:lpstr>
      <vt:lpstr>'Division MX - CAM'!Área_de_impresión</vt:lpstr>
      <vt:lpstr>'FEMCO Comercial'!Área_de_impresión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Aranzabal Stenner, Marene</cp:lastModifiedBy>
  <cp:lastPrinted>2018-07-20T19:35:30Z</cp:lastPrinted>
  <dcterms:created xsi:type="dcterms:W3CDTF">2011-12-21T23:50:30Z</dcterms:created>
  <dcterms:modified xsi:type="dcterms:W3CDTF">2022-04-28T17:01:43Z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