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drawings/drawing1.xml" ContentType="application/vnd.openxmlformats-officedocument.drawing+xml"/>
  <Override PartName="/xl/embeddings/oleObject1.bin" ContentType="application/vnd.openxmlformats-officedocument.oleObject"/>
  <Override PartName="/xl/printerSettings/printerSettings3.bin" ContentType="application/vnd.openxmlformats-officedocument.spreadsheetml.printerSettings"/>
  <Override PartName="/xl/drawings/drawing2.xml" ContentType="application/vnd.openxmlformats-officedocument.drawing+xml"/>
  <Override PartName="/xl/printerSettings/printerSettings4.bin" ContentType="application/vnd.openxmlformats-officedocument.spreadsheetml.printerSettings"/>
  <Override PartName="/xl/drawings/drawing3.xml" ContentType="application/vnd.openxmlformats-officedocument.drawing+xml"/>
  <Override PartName="/xl/embeddings/oleObject2.bin" ContentType="application/vnd.openxmlformats-officedocument.oleObject"/>
  <Override PartName="/xl/printerSettings/printerSettings5.bin" ContentType="application/vnd.openxmlformats-officedocument.spreadsheetml.printerSettings"/>
  <Override PartName="/xl/drawings/drawing4.xml" ContentType="application/vnd.openxmlformats-officedocument.drawing+xml"/>
  <Override PartName="/xl/printerSettings/printerSettings6.bin" ContentType="application/vnd.openxmlformats-officedocument.spreadsheetml.printerSettings"/>
  <Override PartName="/xl/drawings/drawing5.xml" ContentType="application/vnd.openxmlformats-officedocument.drawing+xml"/>
  <Override PartName="/xl/printerSettings/printerSettings7.bin" ContentType="application/vnd.openxmlformats-officedocument.spreadsheetml.printerSettings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x03419457\Coca-Cola FEMSA\Collazo Pereda, Jorge Alejandro - Investor Relations\Reportes Trimestrales\2020\4Q20\15. Formato PR\Website\"/>
    </mc:Choice>
  </mc:AlternateContent>
  <bookViews>
    <workbookView xWindow="0" yWindow="0" windowWidth="20496" windowHeight="6720" tabRatio="807"/>
  </bookViews>
  <sheets>
    <sheet name="KOF Summary" sheetId="23" r:id="rId1"/>
    <sheet name="Division Summary" sheetId="24" r:id="rId2"/>
    <sheet name="Consolidated Balance" sheetId="21" r:id="rId3"/>
    <sheet name="FEMCO Comercial" sheetId="8" state="hidden" r:id="rId4"/>
    <sheet name="Consolidated Results KOF" sheetId="31" r:id="rId5"/>
    <sheet name="Division MX - CAM" sheetId="22" r:id="rId6"/>
    <sheet name="SA Division" sheetId="26" r:id="rId7"/>
    <sheet name="Macroeconomics" sheetId="27" r:id="rId8"/>
    <sheet name="Volume Q" sheetId="30" r:id="rId9"/>
    <sheet name="Volume FY" sheetId="36" r:id="rId10"/>
  </sheets>
  <definedNames>
    <definedName name="_xlnm.Print_Area" localSheetId="2">'Consolidated Balance'!$B$2:$K$47</definedName>
    <definedName name="_xlnm.Print_Area" localSheetId="4">'Consolidated Results KOF'!$A$1:$O$42</definedName>
    <definedName name="_xlnm.Print_Area" localSheetId="5">'Division MX - CAM'!$A$1:$O$22</definedName>
    <definedName name="_xlnm.Print_Area" localSheetId="3">'FEMCO Comercial'!$A$1:$O$35</definedName>
    <definedName name="ebitdaprom" localSheetId="2">#REF!,#REF!,#REF!,#REF!,#REF!,#REF!</definedName>
    <definedName name="ebitdaprom" localSheetId="4">#REF!,#REF!,#REF!,#REF!,#REF!,#REF!</definedName>
    <definedName name="ebitdaprom" localSheetId="5">#REF!,#REF!,#REF!,#REF!,#REF!,#REF!</definedName>
    <definedName name="ebitdaprom" localSheetId="9">#REF!,#REF!,#REF!,#REF!,#REF!,#REF!</definedName>
    <definedName name="ebitdaprom">#REF!,#REF!,#REF!,#REF!,#REF!,#REF!</definedName>
  </definedNames>
  <calcPr calcId="162913"/>
</workbook>
</file>

<file path=xl/calcChain.xml><?xml version="1.0" encoding="utf-8"?>
<calcChain xmlns="http://schemas.openxmlformats.org/spreadsheetml/2006/main">
  <c r="S34" i="8" l="1"/>
  <c r="R34" i="8"/>
  <c r="P34" i="8"/>
  <c r="P7" i="8"/>
  <c r="E6" i="8"/>
  <c r="L6" i="8" s="1"/>
  <c r="C6" i="8"/>
  <c r="J6" i="8" s="1"/>
  <c r="J5" i="8"/>
  <c r="C5" i="8"/>
</calcChain>
</file>

<file path=xl/sharedStrings.xml><?xml version="1.0" encoding="utf-8"?>
<sst xmlns="http://schemas.openxmlformats.org/spreadsheetml/2006/main" count="470" uniqueCount="217">
  <si>
    <t>Total revenues</t>
  </si>
  <si>
    <t>Cost of sales</t>
  </si>
  <si>
    <t>Gross profit</t>
  </si>
  <si>
    <t>% of rev.</t>
  </si>
  <si>
    <t>Depreciation</t>
  </si>
  <si>
    <t>CAPEX</t>
  </si>
  <si>
    <t>Administrative expenses</t>
  </si>
  <si>
    <t>Selling expenses</t>
  </si>
  <si>
    <t>Results of Operations</t>
  </si>
  <si>
    <t>Millions of Pesos</t>
  </si>
  <si>
    <t>Income from operations</t>
  </si>
  <si>
    <t>South America</t>
  </si>
  <si>
    <t>Information of OXXO Stores</t>
  </si>
  <si>
    <t>Total stores</t>
  </si>
  <si>
    <t>Amortization &amp; other non-cash charges</t>
  </si>
  <si>
    <t>% Var.</t>
  </si>
  <si>
    <t>Net new convenience stores:</t>
  </si>
  <si>
    <t>Other operating expenses (income), net</t>
  </si>
  <si>
    <t>Operative cash flow</t>
  </si>
  <si>
    <t>End-of-period Exchange Rates</t>
  </si>
  <si>
    <t>Year-to-date</t>
  </si>
  <si>
    <t>Last-twelve-months</t>
  </si>
  <si>
    <t xml:space="preserve">vs. Last quarter </t>
  </si>
  <si>
    <t>Interest expense</t>
  </si>
  <si>
    <r>
      <t>% Org.</t>
    </r>
    <r>
      <rPr>
        <b/>
        <vertAlign val="superscript"/>
        <sz val="8"/>
        <color rgb="FF850026"/>
        <rFont val="Calibri"/>
        <family val="2"/>
        <scheme val="minor"/>
      </rPr>
      <t>(A)</t>
    </r>
  </si>
  <si>
    <t>Sales (thousands of pesos)</t>
  </si>
  <si>
    <t>Ticket (pesos)</t>
  </si>
  <si>
    <t>Traffic (thousands of transactions)</t>
  </si>
  <si>
    <t>Interest expense, net</t>
  </si>
  <si>
    <t>Foreign exchange loss (gain)</t>
  </si>
  <si>
    <t>Interest income</t>
  </si>
  <si>
    <r>
      <t xml:space="preserve">Same-store data: </t>
    </r>
    <r>
      <rPr>
        <vertAlign val="superscript"/>
        <sz val="8"/>
        <color indexed="8"/>
        <rFont val="Calibri"/>
        <family val="2"/>
        <scheme val="minor"/>
      </rPr>
      <t>(1)</t>
    </r>
  </si>
  <si>
    <r>
      <t>(1)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operations, income from services are included.</t>
    </r>
  </si>
  <si>
    <r>
      <t>FEMSA Comercio - Retail Division</t>
    </r>
    <r>
      <rPr>
        <b/>
        <vertAlign val="superscript"/>
        <sz val="8"/>
        <color theme="0"/>
        <rFont val="Calibri"/>
        <family val="2"/>
        <scheme val="minor"/>
      </rPr>
      <t xml:space="preserve"> </t>
    </r>
  </si>
  <si>
    <t>U.S. Dollars</t>
  </si>
  <si>
    <r>
      <t xml:space="preserve">(A) </t>
    </r>
    <r>
      <rPr>
        <sz val="7.7"/>
        <rFont val="Calibri"/>
        <family val="2"/>
      </rPr>
      <t xml:space="preserve"> </t>
    </r>
    <r>
      <rPr>
        <sz val="7"/>
        <rFont val="Calibri"/>
        <family val="2"/>
      </rPr>
      <t>Organic basis (% Org.) Excludes the effects of significant mergers and acquisitions in the last twelve month</t>
    </r>
  </si>
  <si>
    <t>Uruguayan Pesos</t>
  </si>
  <si>
    <t>Mexican Pesos</t>
  </si>
  <si>
    <t>Colombian Pesos</t>
  </si>
  <si>
    <t>Brazilian Reals</t>
  </si>
  <si>
    <t>Argentine Pesos</t>
  </si>
  <si>
    <t xml:space="preserve">Currency </t>
  </si>
  <si>
    <t>Debt Maturity Profile</t>
  </si>
  <si>
    <t>Δ%</t>
  </si>
  <si>
    <t>Total Revenues</t>
  </si>
  <si>
    <t xml:space="preserve">Gross Profit </t>
  </si>
  <si>
    <t>Operating Income</t>
  </si>
  <si>
    <t>Consolidated</t>
  </si>
  <si>
    <t xml:space="preserve"> </t>
  </si>
  <si>
    <t>Expressed in millions of Mexican pesos</t>
  </si>
  <si>
    <t>Operating income</t>
  </si>
  <si>
    <t>Change vs. same period of last year</t>
  </si>
  <si>
    <t>Sparkling</t>
  </si>
  <si>
    <t>Stills</t>
  </si>
  <si>
    <t>Total</t>
  </si>
  <si>
    <t>TOTAL</t>
  </si>
  <si>
    <t>Average Rate</t>
  </si>
  <si>
    <t>Total Debt</t>
  </si>
  <si>
    <t>Revenues</t>
  </si>
  <si>
    <t>Expressed in million Mexican Pesos</t>
  </si>
  <si>
    <t>YoY</t>
  </si>
  <si>
    <t xml:space="preserve">Average price per unit case </t>
  </si>
  <si>
    <t>NA</t>
  </si>
  <si>
    <t>Mexico &amp; Central America</t>
  </si>
  <si>
    <t xml:space="preserve">MEXICO &amp; CENTRAL AMERICA DIVISION RESULTS </t>
  </si>
  <si>
    <t>Δ %</t>
  </si>
  <si>
    <r>
      <t xml:space="preserve">Inflation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</si>
  <si>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t>CONSOLIDATED BALANCE SHEET</t>
  </si>
  <si>
    <t>COCA-COLA FEMSA</t>
  </si>
  <si>
    <t>Assets</t>
  </si>
  <si>
    <t>Liabilities &amp; Equity</t>
  </si>
  <si>
    <t>Debt Mix</t>
  </si>
  <si>
    <t xml:space="preserve">MEXICO &amp; CENTRAL AMERICA DIVISION </t>
  </si>
  <si>
    <t>SOUTH AMERICA DIVISION</t>
  </si>
  <si>
    <t>% of Rev.</t>
  </si>
  <si>
    <t>RESULTS OF OPERATIONS</t>
  </si>
  <si>
    <t>MACROECONOMIC INFORMATION</t>
  </si>
  <si>
    <t>Quarterly Exchange Rate                                             (Local Currency per USD)</t>
  </si>
  <si>
    <t>Closing Exchange Rate                                                   (Local Currency per USD)</t>
  </si>
  <si>
    <t>CONSOLIDATED INCOME STATEMENT</t>
  </si>
  <si>
    <t>Panama</t>
  </si>
  <si>
    <r>
      <t xml:space="preserve">Average Exchange Rates for each period </t>
    </r>
    <r>
      <rPr>
        <b/>
        <vertAlign val="superscript"/>
        <sz val="10"/>
        <color theme="0"/>
        <rFont val="Calibri"/>
        <family val="2"/>
        <scheme val="minor"/>
      </rPr>
      <t>(2)</t>
    </r>
  </si>
  <si>
    <r>
      <t xml:space="preserve">Millions of Pesos </t>
    </r>
    <r>
      <rPr>
        <b/>
        <vertAlign val="superscript"/>
        <sz val="8"/>
        <color rgb="FF393943"/>
        <rFont val="Calibri"/>
        <family val="2"/>
        <scheme val="minor"/>
      </rPr>
      <t>(1)</t>
    </r>
  </si>
  <si>
    <t>Net revenues</t>
  </si>
  <si>
    <t>Other operating revenues</t>
  </si>
  <si>
    <t>Cost of goods sold</t>
  </si>
  <si>
    <t>Operating expenses</t>
  </si>
  <si>
    <t>Other operative expenses, net</t>
  </si>
  <si>
    <t>Other non operative expenses, net</t>
  </si>
  <si>
    <t>Loss (gain) on monetary position in inflationary subsidiries</t>
  </si>
  <si>
    <t>Market value (gain) loss on financial instruments</t>
  </si>
  <si>
    <t>Comprehensive financing result</t>
  </si>
  <si>
    <t>Income before taxes</t>
  </si>
  <si>
    <t>Income taxes</t>
  </si>
  <si>
    <t>Result of discontinued operations</t>
  </si>
  <si>
    <t>Consolidated net income</t>
  </si>
  <si>
    <t>Net income attributable to equity holders of the company</t>
  </si>
  <si>
    <t>Non-controlling interest</t>
  </si>
  <si>
    <t>Amortization and other operative non-cash charges</t>
  </si>
  <si>
    <t xml:space="preserve">SOUTH AMERICA DIVISION RESULTS </t>
  </si>
  <si>
    <r>
      <rPr>
        <i/>
        <vertAlign val="superscript"/>
        <sz val="9"/>
        <rFont val="Calibri"/>
        <family val="2"/>
        <scheme val="minor"/>
      </rPr>
      <t>(2)</t>
    </r>
    <r>
      <rPr>
        <i/>
        <sz val="9"/>
        <rFont val="Calibri"/>
        <family val="2"/>
        <scheme val="minor"/>
      </rPr>
      <t xml:space="preserve"> Average exchange rate for each period computed with the average exchange rate of each month.</t>
    </r>
  </si>
  <si>
    <t>Equity</t>
  </si>
  <si>
    <t xml:space="preserve">Volume </t>
  </si>
  <si>
    <t xml:space="preserve">Transactions  </t>
  </si>
  <si>
    <t>Water</t>
  </si>
  <si>
    <t xml:space="preserve">Water </t>
  </si>
  <si>
    <r>
      <t>Operative equity method (gain) loss in associates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(3)</t>
    </r>
  </si>
  <si>
    <t xml:space="preserve">Transactions (million transactions) </t>
  </si>
  <si>
    <r>
      <t>Volume (million unit cases)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</si>
  <si>
    <r>
      <t>Total Revenues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  <r>
      <rPr>
        <b/>
        <vertAlign val="superscript"/>
        <sz val="10"/>
        <color indexed="8"/>
        <rFont val="Calibri"/>
        <family val="2"/>
        <scheme val="minor"/>
      </rPr>
      <t>(2)</t>
    </r>
  </si>
  <si>
    <r>
      <t>Operating cash flow</t>
    </r>
    <r>
      <rPr>
        <b/>
        <sz val="10"/>
        <color indexed="8"/>
        <rFont val="Calibri"/>
        <family val="2"/>
        <scheme val="minor"/>
      </rPr>
      <t xml:space="preserve"> </t>
    </r>
    <r>
      <rPr>
        <b/>
        <vertAlign val="superscript"/>
        <sz val="10"/>
        <color indexed="8"/>
        <rFont val="Calibri"/>
        <family val="2"/>
        <scheme val="minor"/>
      </rPr>
      <t>(4)(5)</t>
    </r>
  </si>
  <si>
    <r>
      <t>Volume (million unit cases)</t>
    </r>
    <r>
      <rPr>
        <b/>
        <vertAlign val="superscript"/>
        <sz val="8"/>
        <color indexed="8"/>
        <rFont val="Calibri"/>
        <family val="2"/>
        <scheme val="minor"/>
      </rPr>
      <t xml:space="preserve"> </t>
    </r>
  </si>
  <si>
    <r>
      <t xml:space="preserve">Total revenues </t>
    </r>
    <r>
      <rPr>
        <b/>
        <vertAlign val="superscript"/>
        <sz val="8"/>
        <color indexed="8"/>
        <rFont val="Calibri"/>
        <family val="2"/>
        <scheme val="minor"/>
      </rPr>
      <t>(2)</t>
    </r>
  </si>
  <si>
    <r>
      <t>Operative equity method (gain) loss in associates</t>
    </r>
    <r>
      <rPr>
        <vertAlign val="superscript"/>
        <sz val="8"/>
        <color indexed="8"/>
        <rFont val="Calibri"/>
        <family val="2"/>
        <scheme val="minor"/>
      </rPr>
      <t>(3)</t>
    </r>
  </si>
  <si>
    <t>Majority Net Income</t>
  </si>
  <si>
    <r>
      <t xml:space="preserve">% Total Debt </t>
    </r>
    <r>
      <rPr>
        <i/>
        <vertAlign val="superscript"/>
        <sz val="12"/>
        <rFont val="Calibri"/>
        <family val="2"/>
        <scheme val="minor"/>
      </rPr>
      <t xml:space="preserve">(1) </t>
    </r>
  </si>
  <si>
    <r>
      <t xml:space="preserve">% Interest Rate Floating </t>
    </r>
    <r>
      <rPr>
        <i/>
        <vertAlign val="superscript"/>
        <sz val="12"/>
        <rFont val="Calibri"/>
        <family val="2"/>
        <scheme val="minor"/>
      </rPr>
      <t>(1) (2)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</si>
  <si>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Calculated by weighting each year´s outstanding debt balance mix.</t>
    </r>
  </si>
  <si>
    <r>
      <t xml:space="preserve">Net debt including effect of hedges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</si>
  <si>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Net debt including effect of hedges / Operating cash flow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</si>
  <si>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Operating cash flow/ Interest expense, net </t>
    </r>
    <r>
      <rPr>
        <vertAlign val="superscript"/>
        <sz val="12"/>
        <color rgb="FF000000"/>
        <rFont val="Calibri"/>
        <family val="2"/>
        <scheme val="minor"/>
      </rPr>
      <t>(1)</t>
    </r>
  </si>
  <si>
    <r>
      <t xml:space="preserve">Capitalization </t>
    </r>
    <r>
      <rPr>
        <vertAlign val="superscript"/>
        <sz val="12"/>
        <rFont val="Calibri"/>
        <family val="2"/>
        <scheme val="minor"/>
      </rPr>
      <t>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</si>
  <si>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Net debt = total debt - cash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</si>
  <si>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Total debt / (long-term debt + shareholders' equity)</t>
    </r>
  </si>
  <si>
    <r>
      <rPr>
        <i/>
        <vertAlign val="superscript"/>
        <sz val="12"/>
        <rFont val="Calibri"/>
        <family val="2"/>
        <scheme val="minor"/>
      </rPr>
      <t>(3)</t>
    </r>
    <r>
      <rPr>
        <i/>
        <sz val="12"/>
        <rFont val="Calibri"/>
        <family val="2"/>
        <scheme val="minor"/>
      </rPr>
      <t xml:space="preserve">  After giving effect to cross-currency swaps.</t>
    </r>
  </si>
  <si>
    <t>Operating Cash Flow &amp; CAPEX</t>
  </si>
  <si>
    <r>
      <t xml:space="preserve">Water </t>
    </r>
    <r>
      <rPr>
        <vertAlign val="superscript"/>
        <sz val="12"/>
        <color rgb="FFC00000"/>
        <rFont val="Calibri"/>
        <family val="2"/>
        <scheme val="minor"/>
      </rPr>
      <t>(1)</t>
    </r>
  </si>
  <si>
    <r>
      <t xml:space="preserve">Bulk </t>
    </r>
    <r>
      <rPr>
        <vertAlign val="superscript"/>
        <sz val="12"/>
        <color rgb="FFC00000"/>
        <rFont val="Calibri"/>
        <family val="2"/>
        <scheme val="minor"/>
      </rPr>
      <t>(2)</t>
    </r>
  </si>
  <si>
    <r>
      <t xml:space="preserve">Brazil </t>
    </r>
    <r>
      <rPr>
        <vertAlign val="superscript"/>
        <sz val="12"/>
        <rFont val="Calibri"/>
        <family val="2"/>
        <scheme val="minor"/>
      </rPr>
      <t>(4)</t>
    </r>
  </si>
  <si>
    <r>
      <rPr>
        <i/>
        <vertAlign val="superscript"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Excludes water presentations larger than 5.0 Lt ; includes flavored water.</t>
    </r>
  </si>
  <si>
    <r>
      <rPr>
        <i/>
        <vertAlign val="superscript"/>
        <sz val="10"/>
        <color theme="1"/>
        <rFont val="Calibri"/>
        <family val="2"/>
        <scheme val="minor"/>
      </rPr>
      <t>(2)</t>
    </r>
    <r>
      <rPr>
        <i/>
        <sz val="10"/>
        <color theme="1"/>
        <rFont val="Calibri"/>
        <family val="2"/>
        <scheme val="minor"/>
      </rPr>
      <t xml:space="preserve"> Bulk Water  = Still bottled water in 5.0, 19.0 and 20.0 - liter packaging presentations; includes flavored water</t>
    </r>
  </si>
  <si>
    <t>Δ% Reported</t>
  </si>
  <si>
    <t>Financial Ratios</t>
  </si>
  <si>
    <t>QUARTERLY- VOLUME, TRANSACTIONS &amp; REVENUES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</si>
  <si>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Source: inflation estimated by the company based on historic publications from the Central Bank of each country.</t>
    </r>
  </si>
  <si>
    <t>Colombia</t>
  </si>
  <si>
    <t>Current Assets</t>
  </si>
  <si>
    <t>Intangible assets and other assets</t>
  </si>
  <si>
    <t>Current Liabilities</t>
  </si>
  <si>
    <t>Non-Current Assets</t>
  </si>
  <si>
    <t>Non-Current Liabilities</t>
  </si>
  <si>
    <r>
      <rPr>
        <b/>
        <sz val="10"/>
        <color indexed="8"/>
        <rFont val="Calibri"/>
        <family val="2"/>
        <scheme val="minor"/>
      </rPr>
      <t>Operating income</t>
    </r>
    <r>
      <rPr>
        <b/>
        <vertAlign val="superscript"/>
        <sz val="10"/>
        <color indexed="8"/>
        <rFont val="Calibri"/>
        <family val="2"/>
        <scheme val="minor"/>
      </rPr>
      <t xml:space="preserve"> (4)</t>
    </r>
  </si>
  <si>
    <t>Closing Exchange Rate                                  
       (Local Currency per USD)</t>
  </si>
  <si>
    <t>Δ%
 Reported</t>
  </si>
  <si>
    <r>
      <t xml:space="preserve">Δ%
 Comparable </t>
    </r>
    <r>
      <rPr>
        <b/>
        <vertAlign val="superscript"/>
        <sz val="8"/>
        <color rgb="FFC00000"/>
        <rFont val="Calibri"/>
        <family val="2"/>
        <scheme val="minor"/>
      </rPr>
      <t>(6)</t>
    </r>
  </si>
  <si>
    <r>
      <t xml:space="preserve">Δ% 
Comparable </t>
    </r>
    <r>
      <rPr>
        <b/>
        <vertAlign val="superscript"/>
        <sz val="8"/>
        <color rgb="FFC00000"/>
        <rFont val="Calibri"/>
        <family val="2"/>
        <scheme val="minor"/>
      </rPr>
      <t>(6)</t>
    </r>
  </si>
  <si>
    <t>Depreciation, amortization &amp; other operating non-cash charges</t>
  </si>
  <si>
    <t>Short-term bank loans and notes payable</t>
  </si>
  <si>
    <t>Suppliers</t>
  </si>
  <si>
    <t>Short-term leasing Liabilities</t>
  </si>
  <si>
    <t>Other current liabilities</t>
  </si>
  <si>
    <t>Total current liabilities</t>
  </si>
  <si>
    <t>Long-term bank loans and notes payable</t>
  </si>
  <si>
    <t>Other long-term liabilities</t>
  </si>
  <si>
    <t>Total liabilities</t>
  </si>
  <si>
    <t>Total controlling interest</t>
  </si>
  <si>
    <t>Total equity</t>
  </si>
  <si>
    <t>Total Liabilities and Equity</t>
  </si>
  <si>
    <t>Long Term Leasing Liabilities</t>
  </si>
  <si>
    <t>Cash, cash equivalents and marketable securities</t>
  </si>
  <si>
    <t>Total accounts receivable</t>
  </si>
  <si>
    <t>Inventories</t>
  </si>
  <si>
    <t>Other current assets</t>
  </si>
  <si>
    <t>Total current assets</t>
  </si>
  <si>
    <t>Property, plant and equipment</t>
  </si>
  <si>
    <t>Accumulated depreciation</t>
  </si>
  <si>
    <t>Total property, plant and equipment, net</t>
  </si>
  <si>
    <t>Right of use assets</t>
  </si>
  <si>
    <t>Investment in shares</t>
  </si>
  <si>
    <t>Other non-current assets</t>
  </si>
  <si>
    <t>Total Assets</t>
  </si>
  <si>
    <t>Argentina</t>
  </si>
  <si>
    <t>Costa Rica</t>
  </si>
  <si>
    <t>Guatemala</t>
  </si>
  <si>
    <t>Nicaragua</t>
  </si>
  <si>
    <t>Uruguay</t>
  </si>
  <si>
    <t>Mexico</t>
  </si>
  <si>
    <t>Brazil</t>
  </si>
  <si>
    <t xml:space="preserve"> Dec-19</t>
  </si>
  <si>
    <t>FY 2019</t>
  </si>
  <si>
    <r>
      <t xml:space="preserve">Comparable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</si>
  <si>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t>As Reported</t>
  </si>
  <si>
    <r>
      <t>Comparable</t>
    </r>
    <r>
      <rPr>
        <b/>
        <vertAlign val="superscript"/>
        <sz val="10"/>
        <color theme="0"/>
        <rFont val="Calibri"/>
        <family val="2"/>
        <scheme val="minor"/>
      </rPr>
      <t xml:space="preserve"> (1)</t>
    </r>
  </si>
  <si>
    <r>
      <t xml:space="preserve">Operating cash flow </t>
    </r>
    <r>
      <rPr>
        <vertAlign val="superscript"/>
        <sz val="10"/>
        <rFont val="Calibri"/>
        <family val="2"/>
        <scheme val="minor"/>
      </rPr>
      <t>(2)</t>
    </r>
  </si>
  <si>
    <r>
      <t xml:space="preserve">Δ% Comparable </t>
    </r>
    <r>
      <rPr>
        <b/>
        <vertAlign val="superscript"/>
        <sz val="8"/>
        <color rgb="FFC00000"/>
        <rFont val="Calibri"/>
        <family val="2"/>
        <scheme val="minor"/>
      </rPr>
      <t>(7)</t>
    </r>
  </si>
  <si>
    <r>
      <t xml:space="preserve">Non Operative equity method (gain) loss in associates </t>
    </r>
    <r>
      <rPr>
        <vertAlign val="superscript"/>
        <sz val="8"/>
        <color indexed="8"/>
        <rFont val="Calibri"/>
        <family val="2"/>
        <scheme val="minor"/>
      </rPr>
      <t>(4)</t>
    </r>
  </si>
  <si>
    <r>
      <t xml:space="preserve">Operating income </t>
    </r>
    <r>
      <rPr>
        <b/>
        <vertAlign val="superscript"/>
        <sz val="8"/>
        <color indexed="8"/>
        <rFont val="Calibri"/>
        <family val="2"/>
        <scheme val="minor"/>
      </rPr>
      <t>(5)</t>
    </r>
  </si>
  <si>
    <r>
      <t xml:space="preserve">Operating income </t>
    </r>
    <r>
      <rPr>
        <vertAlign val="superscript"/>
        <sz val="8"/>
        <color indexed="8"/>
        <rFont val="Calibri"/>
        <family val="2"/>
        <scheme val="minor"/>
      </rPr>
      <t>(5)</t>
    </r>
  </si>
  <si>
    <r>
      <t xml:space="preserve">Operating cash flow </t>
    </r>
    <r>
      <rPr>
        <b/>
        <vertAlign val="superscript"/>
        <sz val="8"/>
        <color indexed="8"/>
        <rFont val="Calibri"/>
        <family val="2"/>
        <scheme val="minor"/>
      </rPr>
      <t>(5)(6)</t>
    </r>
  </si>
  <si>
    <t>Central America</t>
  </si>
  <si>
    <t>Mexico and Central America</t>
  </si>
  <si>
    <r>
      <t xml:space="preserve">Brazil </t>
    </r>
    <r>
      <rPr>
        <vertAlign val="superscript"/>
        <sz val="12"/>
        <rFont val="Calibri"/>
        <family val="2"/>
        <scheme val="minor"/>
      </rPr>
      <t>(3)</t>
    </r>
  </si>
  <si>
    <r>
      <rPr>
        <i/>
        <vertAlign val="superscript"/>
        <sz val="10"/>
        <color theme="1"/>
        <rFont val="Calibri"/>
        <family val="2"/>
        <scheme val="minor"/>
      </rPr>
      <t>(3)</t>
    </r>
    <r>
      <rPr>
        <i/>
        <sz val="10"/>
        <color theme="1"/>
        <rFont val="Calibri"/>
        <family val="2"/>
        <scheme val="minor"/>
      </rPr>
      <t xml:space="preserve"> Volume and transactions in Brazil do not include beer.</t>
    </r>
  </si>
  <si>
    <t>Year to Date Exchange Rate                                             (Local Currency per USD)</t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</si>
  <si>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After giving effect to cross- currency swaps and financial leases.</t>
    </r>
  </si>
  <si>
    <t>Sep-20</t>
  </si>
  <si>
    <t>Sep-19</t>
  </si>
  <si>
    <t>FINANCIAL SUMMARY FOR THE FOURTH QUARTER AND FULL YEAR 2020</t>
  </si>
  <si>
    <t>4Q 2020</t>
  </si>
  <si>
    <t>FY 2020</t>
  </si>
  <si>
    <t>4Q 2019</t>
  </si>
  <si>
    <t xml:space="preserve">CONSOLIDATED FOURTH QUARTER RESULTS </t>
  </si>
  <si>
    <t xml:space="preserve">CONSOLIDATED FULL YEAR RESULTS </t>
  </si>
  <si>
    <t xml:space="preserve"> Dec-20</t>
  </si>
  <si>
    <t xml:space="preserve">        December 31, 2020</t>
  </si>
  <si>
    <t>For the Fourth Quarter of:</t>
  </si>
  <si>
    <t>For Full Year:</t>
  </si>
  <si>
    <t>4Q20</t>
  </si>
  <si>
    <t>4Q19</t>
  </si>
  <si>
    <t>FY 20</t>
  </si>
  <si>
    <t>FY 19</t>
  </si>
  <si>
    <t>Dec-20</t>
  </si>
  <si>
    <t>Dec-19</t>
  </si>
  <si>
    <t>FY - VOLUME, TRANSACTIONS &amp; REVENUES</t>
  </si>
  <si>
    <r>
      <rPr>
        <i/>
        <vertAlign val="superscript"/>
        <sz val="10"/>
        <rFont val="Calibri"/>
        <family val="2"/>
        <scheme val="minor"/>
      </rPr>
      <t>(4)</t>
    </r>
    <r>
      <rPr>
        <i/>
        <sz val="10"/>
        <rFont val="Calibri"/>
        <family val="2"/>
        <scheme val="minor"/>
      </rPr>
      <t xml:space="preserve"> Brazil includes beer revenues of Ps.4,065.2 million for the fourth quarter of 2020 and Ps.4,771.3 million for the same period of the previous year. </t>
    </r>
  </si>
  <si>
    <r>
      <rPr>
        <i/>
        <vertAlign val="superscript"/>
        <sz val="10"/>
        <rFont val="Calibri"/>
        <family val="2"/>
        <scheme val="minor"/>
      </rPr>
      <t>(4)</t>
    </r>
    <r>
      <rPr>
        <i/>
        <sz val="10"/>
        <rFont val="Calibri"/>
        <family val="2"/>
        <scheme val="minor"/>
      </rPr>
      <t xml:space="preserve"> Brazil includes beer revenues of Ps. 15,228.1 million for the full year of 2020 and Ps. 15,619.4 million for the same period of the previous year. </t>
    </r>
  </si>
  <si>
    <t>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</si>
</sst>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_(* #,##0.0000_);_(* \(#,##0.0000\);_(* &quot;-&quot;??_);_(@_)"/>
    <numFmt numFmtId="169" formatCode="0.0"/>
    <numFmt numFmtId="170" formatCode="_-* #,##0_-;\-* #,##0_-;_-* &quot;-&quot;??_-;_-@_-"/>
    <numFmt numFmtId="171" formatCode="[$-409]mmm\-yy;@"/>
    <numFmt numFmtId="172" formatCode="#,##0.0_);\(#,##0.0\)"/>
    <numFmt numFmtId="173" formatCode="0.0%;\(0.0%\)"/>
    <numFmt numFmtId="174" formatCode="_-* #,##0.000000_-;\-* #,##0.000000_-;_-* &quot;-&quot;??_-;_-@_-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1"/>
      <name val="Arial Narrow"/>
      <family val="2"/>
    </font>
    <font>
      <vertAlign val="superscript"/>
      <sz val="11"/>
      <color indexed="8"/>
      <name val="Arial Narrow"/>
      <family val="2"/>
    </font>
    <font>
      <sz val="11"/>
      <color indexed="8"/>
      <name val="Arial Narrow"/>
      <family val="2"/>
    </font>
    <font>
      <sz val="11"/>
      <color indexed="10"/>
      <name val="Arial Narrow"/>
      <family val="2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name val="Calibri"/>
      <family val="2"/>
      <scheme val="minor"/>
    </font>
    <font>
      <b/>
      <vertAlign val="superscript"/>
      <sz val="8"/>
      <color indexed="8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850026"/>
      <name val="Calibri"/>
      <family val="2"/>
      <scheme val="minor"/>
    </font>
    <font>
      <b/>
      <vertAlign val="superscript"/>
      <sz val="8"/>
      <color rgb="FF850026"/>
      <name val="Calibri"/>
      <family val="2"/>
      <scheme val="minor"/>
    </font>
    <font>
      <sz val="7"/>
      <name val="Calibri"/>
      <family val="2"/>
      <scheme val="minor"/>
    </font>
    <font>
      <vertAlign val="superscript"/>
      <sz val="7"/>
      <name val="Calibri"/>
      <family val="2"/>
      <scheme val="minor"/>
    </font>
    <font>
      <sz val="8"/>
      <color rgb="FF850026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8"/>
      <color rgb="FF393943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8"/>
      <color rgb="FF393943"/>
      <name val="Calibri"/>
      <family val="2"/>
    </font>
    <font>
      <sz val="7.7"/>
      <name val="Calibri"/>
      <family val="2"/>
    </font>
    <font>
      <sz val="7"/>
      <name val="Calibri"/>
      <family val="2"/>
    </font>
    <font>
      <sz val="10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vertAlign val="superscript"/>
      <sz val="8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39394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850026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393943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rgb="FF850026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i/>
      <sz val="9"/>
      <color indexed="12"/>
      <name val="Calibri"/>
      <family val="2"/>
      <scheme val="minor"/>
    </font>
    <font>
      <b/>
      <sz val="10.5"/>
      <color indexed="8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indexed="12"/>
      <name val="Calibri"/>
      <family val="2"/>
      <scheme val="minor"/>
    </font>
    <font>
      <b/>
      <sz val="14"/>
      <color theme="0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i/>
      <sz val="9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b/>
      <vertAlign val="superscript"/>
      <sz val="8"/>
      <color rgb="FF393943"/>
      <name val="Calibri"/>
      <family val="2"/>
      <scheme val="minor"/>
    </font>
    <font>
      <sz val="9"/>
      <color rgb="FFFF0000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393943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i/>
      <sz val="12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indexed="12"/>
      <name val="Calibri"/>
      <family val="2"/>
      <scheme val="minor"/>
    </font>
    <font>
      <vertAlign val="superscript"/>
      <sz val="12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93943"/>
        <bgColor indexed="64"/>
      </patternFill>
    </fill>
    <fill>
      <patternFill patternType="solid">
        <fgColor rgb="FF850026"/>
        <bgColor indexed="64"/>
      </patternFill>
    </fill>
    <fill>
      <patternFill patternType="solid">
        <fgColor rgb="FFE8E9E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rgb="FF393943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rgb="FF393943"/>
      </top>
      <bottom style="thin">
        <color rgb="FF393943"/>
      </bottom>
      <diagonal/>
    </border>
    <border>
      <left/>
      <right/>
      <top/>
      <bottom style="medium">
        <color rgb="FF85002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/>
      <top style="thin">
        <color rgb="FF393943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rgb="FFC00000"/>
      </top>
      <bottom/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40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20">
    <xf numFmtId="0" fontId="0" fillId="0" borderId="0" xfId="0"/>
    <xf numFmtId="0" fontId="10" fillId="2" borderId="0" xfId="0" applyFont="1" applyFill="1" applyAlignment="1">
      <alignment wrapText="1" shrinkToFit="1"/>
    </xf>
    <xf numFmtId="0" fontId="12" fillId="2" borderId="0" xfId="0" applyFont="1" applyFill="1" applyBorder="1" applyAlignment="1">
      <alignment horizontal="centerContinuous" vertical="center" wrapText="1" shrinkToFit="1"/>
    </xf>
    <xf numFmtId="165" fontId="9" fillId="2" borderId="0" xfId="0" applyNumberFormat="1" applyFont="1" applyFill="1" applyBorder="1" applyAlignment="1">
      <alignment horizontal="centerContinuous" vertical="center" wrapText="1" shrinkToFit="1"/>
    </xf>
    <xf numFmtId="166" fontId="9" fillId="2" borderId="0" xfId="1" applyNumberFormat="1" applyFont="1" applyFill="1" applyBorder="1" applyAlignment="1">
      <alignment horizontal="centerContinuous" vertical="center" wrapText="1" shrinkToFit="1"/>
    </xf>
    <xf numFmtId="0" fontId="10" fillId="2" borderId="0" xfId="0" applyFont="1" applyFill="1" applyAlignment="1">
      <alignment vertical="center" wrapText="1" shrinkToFit="1"/>
    </xf>
    <xf numFmtId="0" fontId="12" fillId="2" borderId="0" xfId="0" applyFont="1" applyFill="1" applyAlignment="1">
      <alignment horizontal="right" vertical="center" wrapText="1" shrinkToFit="1"/>
    </xf>
    <xf numFmtId="0" fontId="12" fillId="2" borderId="0" xfId="0" applyFont="1" applyFill="1" applyBorder="1" applyAlignment="1">
      <alignment horizontal="right" vertical="center" wrapText="1" shrinkToFit="1"/>
    </xf>
    <xf numFmtId="0" fontId="12" fillId="0" borderId="0" xfId="0" applyFont="1" applyFill="1" applyBorder="1" applyAlignment="1">
      <alignment horizontal="centerContinuous" vertical="center" wrapText="1" shrinkToFit="1"/>
    </xf>
    <xf numFmtId="0" fontId="12" fillId="2" borderId="0" xfId="0" applyFont="1" applyFill="1" applyAlignment="1">
      <alignment horizontal="centerContinuous" vertical="center" wrapText="1"/>
    </xf>
    <xf numFmtId="0" fontId="12" fillId="2" borderId="0" xfId="3" quotePrefix="1" applyFont="1" applyFill="1" applyBorder="1" applyAlignment="1">
      <alignment horizontal="left" vertical="center" wrapText="1"/>
    </xf>
    <xf numFmtId="0" fontId="12" fillId="2" borderId="0" xfId="3" quotePrefix="1" applyFont="1" applyFill="1" applyBorder="1" applyAlignment="1">
      <alignment horizontal="left" vertical="center" wrapText="1" shrinkToFit="1"/>
    </xf>
    <xf numFmtId="0" fontId="12" fillId="2" borderId="0" xfId="3" applyFont="1" applyFill="1" applyBorder="1" applyAlignment="1">
      <alignment horizontal="left" vertical="center" wrapText="1" shrinkToFit="1"/>
    </xf>
    <xf numFmtId="0" fontId="15" fillId="2" borderId="0" xfId="0" applyFont="1" applyFill="1" applyBorder="1" applyAlignment="1">
      <alignment vertical="center" wrapText="1" shrinkToFit="1"/>
    </xf>
    <xf numFmtId="166" fontId="10" fillId="2" borderId="0" xfId="1" applyNumberFormat="1" applyFont="1" applyFill="1" applyBorder="1" applyAlignment="1">
      <alignment horizontal="right" vertical="center" wrapText="1" shrinkToFit="1"/>
    </xf>
    <xf numFmtId="166" fontId="10" fillId="7" borderId="1" xfId="1" applyNumberFormat="1" applyFont="1" applyFill="1" applyBorder="1" applyAlignment="1">
      <alignment horizontal="right" vertical="center" wrapText="1" shrinkToFit="1"/>
    </xf>
    <xf numFmtId="166" fontId="10" fillId="7" borderId="0" xfId="1" applyNumberFormat="1" applyFont="1" applyFill="1" applyBorder="1" applyAlignment="1">
      <alignment horizontal="right" vertical="center" wrapText="1" shrinkToFit="1"/>
    </xf>
    <xf numFmtId="0" fontId="10" fillId="2" borderId="0" xfId="0" applyFont="1" applyFill="1" applyBorder="1" applyAlignment="1">
      <alignment vertical="center" wrapText="1" shrinkToFit="1"/>
    </xf>
    <xf numFmtId="0" fontId="15" fillId="2" borderId="0" xfId="0" applyFont="1" applyFill="1" applyBorder="1" applyAlignment="1">
      <alignment horizontal="left" vertical="center" wrapText="1" shrinkToFit="1"/>
    </xf>
    <xf numFmtId="166" fontId="12" fillId="7" borderId="0" xfId="1" applyNumberFormat="1" applyFont="1" applyFill="1" applyBorder="1" applyAlignment="1">
      <alignment horizontal="right" vertical="center" wrapText="1" shrinkToFit="1"/>
    </xf>
    <xf numFmtId="0" fontId="15" fillId="3" borderId="0" xfId="0" applyFont="1" applyFill="1" applyBorder="1" applyAlignment="1">
      <alignment vertical="center" wrapText="1"/>
    </xf>
    <xf numFmtId="0" fontId="15" fillId="3" borderId="0" xfId="0" applyFont="1" applyFill="1" applyBorder="1" applyAlignment="1">
      <alignment vertical="center" wrapText="1" shrinkToFit="1"/>
    </xf>
    <xf numFmtId="167" fontId="19" fillId="2" borderId="0" xfId="2" applyNumberFormat="1" applyFont="1" applyFill="1" applyBorder="1" applyAlignment="1">
      <alignment horizontal="right" vertical="center" wrapText="1" shrinkToFit="1"/>
    </xf>
    <xf numFmtId="165" fontId="15" fillId="2" borderId="0" xfId="1" applyNumberFormat="1" applyFont="1" applyFill="1" applyBorder="1" applyAlignment="1">
      <alignment horizontal="right" vertical="center" wrapText="1" shrinkToFit="1"/>
    </xf>
    <xf numFmtId="166" fontId="9" fillId="2" borderId="0" xfId="1" applyNumberFormat="1" applyFont="1" applyFill="1" applyBorder="1" applyAlignment="1">
      <alignment horizontal="right" vertical="center" wrapText="1" shrinkToFit="1"/>
    </xf>
    <xf numFmtId="0" fontId="12" fillId="2" borderId="0" xfId="3" applyFont="1" applyFill="1" applyBorder="1" applyAlignment="1">
      <alignment horizontal="left" vertical="center" wrapText="1"/>
    </xf>
    <xf numFmtId="166" fontId="10" fillId="2" borderId="3" xfId="1" applyNumberFormat="1" applyFont="1" applyFill="1" applyBorder="1" applyAlignment="1">
      <alignment horizontal="right" vertical="center" wrapText="1" shrinkToFit="1"/>
    </xf>
    <xf numFmtId="166" fontId="10" fillId="7" borderId="3" xfId="1" applyNumberFormat="1" applyFont="1" applyFill="1" applyBorder="1" applyAlignment="1">
      <alignment horizontal="right" vertical="center" wrapText="1" shrinkToFit="1"/>
    </xf>
    <xf numFmtId="166" fontId="10" fillId="2" borderId="4" xfId="1" applyNumberFormat="1" applyFont="1" applyFill="1" applyBorder="1" applyAlignment="1">
      <alignment horizontal="right" vertical="center" wrapText="1" shrinkToFit="1"/>
    </xf>
    <xf numFmtId="166" fontId="10" fillId="7" borderId="5" xfId="1" applyNumberFormat="1" applyFont="1" applyFill="1" applyBorder="1" applyAlignment="1">
      <alignment horizontal="right" vertical="center" wrapText="1" shrinkToFit="1"/>
    </xf>
    <xf numFmtId="0" fontId="20" fillId="0" borderId="0" xfId="0" applyFont="1" applyFill="1" applyBorder="1" applyAlignment="1">
      <alignment vertical="center" wrapText="1" shrinkToFit="1"/>
    </xf>
    <xf numFmtId="166" fontId="9" fillId="2" borderId="0" xfId="1" applyNumberFormat="1" applyFont="1" applyFill="1" applyBorder="1" applyAlignment="1">
      <alignment horizontal="centerContinuous" vertical="center"/>
    </xf>
    <xf numFmtId="0" fontId="10" fillId="2" borderId="0" xfId="0" applyFont="1" applyFill="1"/>
    <xf numFmtId="0" fontId="10" fillId="2" borderId="0" xfId="0" applyFont="1" applyFill="1" applyBorder="1"/>
    <xf numFmtId="0" fontId="2" fillId="2" borderId="0" xfId="0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vertical="center"/>
    </xf>
    <xf numFmtId="167" fontId="10" fillId="2" borderId="0" xfId="2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2" borderId="0" xfId="0" applyFont="1" applyFill="1" applyAlignment="1">
      <alignment horizontal="centerContinuous" vertical="center"/>
    </xf>
    <xf numFmtId="0" fontId="12" fillId="2" borderId="0" xfId="0" applyFont="1" applyFill="1" applyBorder="1" applyAlignment="1">
      <alignment horizontal="centerContinuous" vertical="center"/>
    </xf>
    <xf numFmtId="165" fontId="9" fillId="2" borderId="0" xfId="0" applyNumberFormat="1" applyFont="1" applyFill="1" applyBorder="1" applyAlignment="1">
      <alignment horizontal="centerContinuous" vertical="center"/>
    </xf>
    <xf numFmtId="166" fontId="10" fillId="3" borderId="0" xfId="1" applyNumberFormat="1" applyFont="1" applyFill="1" applyBorder="1"/>
    <xf numFmtId="0" fontId="2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15" fillId="2" borderId="0" xfId="0" quotePrefix="1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 vertical="center"/>
    </xf>
    <xf numFmtId="0" fontId="10" fillId="2" borderId="0" xfId="3" applyFont="1" applyFill="1" applyBorder="1" applyAlignment="1">
      <alignment vertical="center"/>
    </xf>
    <xf numFmtId="0" fontId="10" fillId="2" borderId="0" xfId="3" applyFont="1" applyFill="1" applyAlignment="1">
      <alignment vertical="center"/>
    </xf>
    <xf numFmtId="0" fontId="10" fillId="2" borderId="0" xfId="3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vertical="center" wrapText="1" shrinkToFit="1"/>
    </xf>
    <xf numFmtId="166" fontId="10" fillId="3" borderId="0" xfId="1" applyNumberFormat="1" applyFont="1" applyFill="1" applyBorder="1" applyAlignment="1">
      <alignment horizontal="right" vertical="center" wrapText="1" shrinkToFit="1"/>
    </xf>
    <xf numFmtId="0" fontId="10" fillId="0" borderId="0" xfId="1" applyNumberFormat="1" applyFont="1" applyFill="1" applyBorder="1" applyAlignment="1">
      <alignment vertical="center" wrapText="1" shrinkToFit="1"/>
    </xf>
    <xf numFmtId="0" fontId="10" fillId="3" borderId="0" xfId="0" applyFont="1" applyFill="1" applyAlignment="1">
      <alignment vertical="center" wrapText="1" shrinkToFit="1"/>
    </xf>
    <xf numFmtId="164" fontId="15" fillId="2" borderId="0" xfId="1" applyNumberFormat="1" applyFont="1" applyFill="1" applyBorder="1" applyAlignment="1">
      <alignment horizontal="right" vertical="center" wrapText="1" shrinkToFit="1"/>
    </xf>
    <xf numFmtId="164" fontId="9" fillId="0" borderId="0" xfId="1" applyNumberFormat="1" applyFont="1" applyFill="1" applyBorder="1" applyAlignment="1">
      <alignment horizontal="center" vertical="center" wrapText="1" shrinkToFit="1"/>
    </xf>
    <xf numFmtId="0" fontId="10" fillId="2" borderId="0" xfId="3" applyFont="1" applyFill="1" applyBorder="1" applyAlignment="1">
      <alignment vertical="center" wrapText="1" shrinkToFit="1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66" fontId="8" fillId="2" borderId="0" xfId="1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65" fontId="15" fillId="2" borderId="0" xfId="1" applyNumberFormat="1" applyFont="1" applyFill="1" applyBorder="1" applyAlignment="1">
      <alignment horizontal="right" vertical="center"/>
    </xf>
    <xf numFmtId="0" fontId="10" fillId="2" borderId="0" xfId="3" applyFont="1" applyFill="1" applyBorder="1" applyAlignment="1">
      <alignment horizontal="right" vertical="center" wrapText="1" shrinkToFit="1"/>
    </xf>
    <xf numFmtId="0" fontId="10" fillId="0" borderId="5" xfId="0" applyFont="1" applyFill="1" applyBorder="1" applyAlignment="1">
      <alignment vertical="center"/>
    </xf>
    <xf numFmtId="165" fontId="10" fillId="3" borderId="0" xfId="1" applyNumberFormat="1" applyFont="1" applyFill="1" applyBorder="1"/>
    <xf numFmtId="0" fontId="10" fillId="2" borderId="0" xfId="3" applyFont="1" applyFill="1" applyBorder="1" applyAlignment="1">
      <alignment horizontal="left" wrapText="1"/>
    </xf>
    <xf numFmtId="166" fontId="15" fillId="3" borderId="0" xfId="1" applyNumberFormat="1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0" fillId="3" borderId="0" xfId="3" applyFont="1" applyFill="1" applyAlignment="1">
      <alignment vertical="center"/>
    </xf>
    <xf numFmtId="0" fontId="28" fillId="3" borderId="0" xfId="0" applyFont="1" applyFill="1" applyBorder="1" applyAlignment="1">
      <alignment vertical="center"/>
    </xf>
    <xf numFmtId="0" fontId="9" fillId="3" borderId="0" xfId="6" applyFont="1" applyFill="1" applyBorder="1" applyAlignment="1">
      <alignment vertical="center"/>
    </xf>
    <xf numFmtId="165" fontId="10" fillId="3" borderId="0" xfId="1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left" vertical="center"/>
    </xf>
    <xf numFmtId="0" fontId="22" fillId="2" borderId="0" xfId="3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165" fontId="26" fillId="2" borderId="0" xfId="0" applyNumberFormat="1" applyFont="1" applyFill="1" applyAlignment="1">
      <alignment vertical="center"/>
    </xf>
    <xf numFmtId="0" fontId="22" fillId="2" borderId="0" xfId="3" applyFont="1" applyFill="1" applyBorder="1" applyAlignment="1">
      <alignment horizontal="right" vertical="center"/>
    </xf>
    <xf numFmtId="0" fontId="20" fillId="6" borderId="0" xfId="0" applyFont="1" applyFill="1" applyBorder="1" applyAlignment="1">
      <alignment vertical="center" wrapText="1" shrinkToFit="1"/>
    </xf>
    <xf numFmtId="0" fontId="28" fillId="3" borderId="5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 wrapText="1" shrinkToFit="1"/>
    </xf>
    <xf numFmtId="0" fontId="22" fillId="2" borderId="0" xfId="0" applyFont="1" applyFill="1" applyBorder="1" applyAlignment="1">
      <alignment horizontal="right" vertical="center" wrapText="1"/>
    </xf>
    <xf numFmtId="165" fontId="9" fillId="2" borderId="0" xfId="1" applyNumberFormat="1" applyFont="1" applyFill="1" applyBorder="1" applyAlignment="1">
      <alignment horizontal="right" vertical="center"/>
    </xf>
    <xf numFmtId="166" fontId="9" fillId="2" borderId="0" xfId="1" applyNumberFormat="1" applyFont="1" applyFill="1" applyBorder="1" applyAlignment="1">
      <alignment horizontal="right" vertical="center"/>
    </xf>
    <xf numFmtId="167" fontId="15" fillId="2" borderId="0" xfId="2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12" fillId="2" borderId="0" xfId="3" applyFont="1" applyFill="1" applyBorder="1" applyAlignment="1">
      <alignment horizontal="right" vertical="center"/>
    </xf>
    <xf numFmtId="0" fontId="10" fillId="2" borderId="0" xfId="3" applyFont="1" applyFill="1" applyBorder="1" applyAlignment="1">
      <alignment horizontal="right" vertical="center"/>
    </xf>
    <xf numFmtId="0" fontId="18" fillId="3" borderId="5" xfId="0" applyFont="1" applyFill="1" applyBorder="1" applyAlignment="1">
      <alignment horizontal="right" vertical="center" wrapText="1" shrinkToFit="1"/>
    </xf>
    <xf numFmtId="166" fontId="10" fillId="3" borderId="5" xfId="1" applyNumberFormat="1" applyFont="1" applyFill="1" applyBorder="1" applyAlignment="1">
      <alignment horizontal="right" vertical="center" wrapText="1" shrinkToFit="1"/>
    </xf>
    <xf numFmtId="165" fontId="9" fillId="2" borderId="0" xfId="1" applyNumberFormat="1" applyFont="1" applyFill="1" applyBorder="1" applyAlignment="1">
      <alignment horizontal="right" vertical="center" wrapText="1" shrinkToFit="1"/>
    </xf>
    <xf numFmtId="167" fontId="15" fillId="2" borderId="0" xfId="2" applyNumberFormat="1" applyFont="1" applyFill="1" applyBorder="1" applyAlignment="1">
      <alignment horizontal="right" vertical="center" wrapText="1" shrinkToFit="1"/>
    </xf>
    <xf numFmtId="0" fontId="10" fillId="7" borderId="0" xfId="0" applyFont="1" applyFill="1" applyBorder="1" applyAlignment="1">
      <alignment horizontal="right" vertical="center" wrapText="1" shrinkToFit="1"/>
    </xf>
    <xf numFmtId="0" fontId="18" fillId="3" borderId="0" xfId="0" applyFont="1" applyFill="1" applyAlignment="1">
      <alignment horizontal="right" vertical="center" wrapText="1" shrinkToFit="1"/>
    </xf>
    <xf numFmtId="169" fontId="18" fillId="3" borderId="0" xfId="0" applyNumberFormat="1" applyFont="1" applyFill="1" applyAlignment="1">
      <alignment horizontal="right" vertical="center" wrapText="1" shrinkToFit="1"/>
    </xf>
    <xf numFmtId="37" fontId="12" fillId="7" borderId="0" xfId="0" applyNumberFormat="1" applyFont="1" applyFill="1" applyAlignment="1">
      <alignment horizontal="right" vertical="center" wrapText="1" shrinkToFit="1"/>
    </xf>
    <xf numFmtId="0" fontId="18" fillId="7" borderId="0" xfId="0" applyFont="1" applyFill="1" applyAlignment="1">
      <alignment horizontal="right" vertical="center" wrapText="1" shrinkToFit="1"/>
    </xf>
    <xf numFmtId="172" fontId="10" fillId="7" borderId="0" xfId="5" applyNumberFormat="1" applyFont="1" applyFill="1" applyBorder="1" applyAlignment="1">
      <alignment horizontal="right" vertical="center" wrapText="1" shrinkToFit="1"/>
    </xf>
    <xf numFmtId="0" fontId="10" fillId="3" borderId="0" xfId="0" applyFont="1" applyFill="1" applyAlignment="1">
      <alignment horizontal="right" vertical="center" wrapText="1" shrinkToFit="1"/>
    </xf>
    <xf numFmtId="172" fontId="10" fillId="3" borderId="0" xfId="5" applyNumberFormat="1" applyFont="1" applyFill="1" applyBorder="1" applyAlignment="1">
      <alignment horizontal="right" vertical="center" wrapText="1" shrinkToFit="1"/>
    </xf>
    <xf numFmtId="0" fontId="10" fillId="3" borderId="0" xfId="3" applyFont="1" applyFill="1" applyBorder="1" applyAlignment="1">
      <alignment horizontal="right" vertical="center" wrapText="1" shrinkToFit="1"/>
    </xf>
    <xf numFmtId="0" fontId="10" fillId="0" borderId="0" xfId="3" applyFont="1" applyFill="1" applyBorder="1" applyAlignment="1">
      <alignment horizontal="right" vertical="center" wrapText="1" shrinkToFit="1"/>
    </xf>
    <xf numFmtId="0" fontId="10" fillId="3" borderId="0" xfId="3" applyFont="1" applyFill="1" applyAlignment="1">
      <alignment horizontal="right" vertical="center" wrapText="1" shrinkToFit="1"/>
    </xf>
    <xf numFmtId="0" fontId="10" fillId="3" borderId="0" xfId="0" applyFont="1" applyFill="1" applyBorder="1" applyAlignment="1">
      <alignment horizontal="right" vertical="center" wrapText="1" shrinkToFit="1"/>
    </xf>
    <xf numFmtId="0" fontId="12" fillId="2" borderId="0" xfId="0" applyFont="1" applyFill="1" applyAlignment="1">
      <alignment horizontal="centerContinuous" vertical="center" wrapText="1" shrinkToFit="1"/>
    </xf>
    <xf numFmtId="0" fontId="22" fillId="2" borderId="0" xfId="3" applyFont="1" applyFill="1" applyBorder="1" applyAlignment="1">
      <alignment horizontal="left" vertical="center" wrapText="1" shrinkToFit="1"/>
    </xf>
    <xf numFmtId="0" fontId="15" fillId="7" borderId="3" xfId="0" applyFont="1" applyFill="1" applyBorder="1" applyAlignment="1">
      <alignment vertical="center" wrapText="1" shrinkToFit="1"/>
    </xf>
    <xf numFmtId="0" fontId="15" fillId="2" borderId="4" xfId="0" applyFont="1" applyFill="1" applyBorder="1" applyAlignment="1">
      <alignment vertical="center" wrapText="1" shrinkToFit="1"/>
    </xf>
    <xf numFmtId="0" fontId="15" fillId="7" borderId="0" xfId="0" applyFont="1" applyFill="1" applyBorder="1" applyAlignment="1">
      <alignment horizontal="left" vertical="center" wrapText="1" shrinkToFit="1"/>
    </xf>
    <xf numFmtId="0" fontId="15" fillId="3" borderId="4" xfId="0" applyFont="1" applyFill="1" applyBorder="1" applyAlignment="1">
      <alignment horizontal="left" vertical="center" wrapText="1" shrinkToFit="1"/>
    </xf>
    <xf numFmtId="0" fontId="10" fillId="7" borderId="0" xfId="0" applyFont="1" applyFill="1" applyBorder="1" applyAlignment="1">
      <alignment vertical="center" wrapText="1" shrinkToFit="1"/>
    </xf>
    <xf numFmtId="0" fontId="15" fillId="2" borderId="3" xfId="0" applyFont="1" applyFill="1" applyBorder="1" applyAlignment="1">
      <alignment vertical="center" wrapText="1" shrinkToFit="1"/>
    </xf>
    <xf numFmtId="0" fontId="15" fillId="7" borderId="0" xfId="0" applyFont="1" applyFill="1" applyBorder="1" applyAlignment="1">
      <alignment vertical="center" wrapText="1" shrinkToFit="1"/>
    </xf>
    <xf numFmtId="0" fontId="10" fillId="0" borderId="5" xfId="0" applyFont="1" applyFill="1" applyBorder="1" applyAlignment="1">
      <alignment vertical="center" wrapText="1" shrinkToFit="1"/>
    </xf>
    <xf numFmtId="0" fontId="12" fillId="2" borderId="0" xfId="4" applyFont="1" applyFill="1" applyAlignment="1">
      <alignment vertical="center" wrapText="1" shrinkToFit="1"/>
    </xf>
    <xf numFmtId="0" fontId="10" fillId="3" borderId="0" xfId="0" applyFont="1" applyFill="1" applyBorder="1" applyAlignment="1">
      <alignment vertical="center" wrapText="1" shrinkToFit="1"/>
    </xf>
    <xf numFmtId="0" fontId="15" fillId="3" borderId="0" xfId="0" quotePrefix="1" applyFont="1" applyFill="1" applyBorder="1" applyAlignment="1">
      <alignment horizontal="left" vertical="center" wrapText="1" shrinkToFit="1"/>
    </xf>
    <xf numFmtId="0" fontId="9" fillId="3" borderId="0" xfId="6" applyFont="1" applyFill="1" applyBorder="1" applyAlignment="1">
      <alignment vertical="center" wrapText="1" shrinkToFit="1"/>
    </xf>
    <xf numFmtId="0" fontId="16" fillId="2" borderId="0" xfId="0" applyFont="1" applyFill="1" applyBorder="1" applyAlignment="1">
      <alignment horizontal="left" vertical="center" wrapText="1" shrinkToFit="1"/>
    </xf>
    <xf numFmtId="0" fontId="12" fillId="7" borderId="0" xfId="0" applyFont="1" applyFill="1" applyAlignment="1">
      <alignment horizontal="right" vertical="center" wrapText="1" shrinkToFit="1"/>
    </xf>
    <xf numFmtId="172" fontId="12" fillId="7" borderId="0" xfId="5" applyNumberFormat="1" applyFont="1" applyFill="1" applyBorder="1" applyAlignment="1">
      <alignment horizontal="right" vertical="center" wrapText="1" shrinkToFit="1"/>
    </xf>
    <xf numFmtId="165" fontId="10" fillId="3" borderId="0" xfId="1" applyNumberFormat="1" applyFont="1" applyFill="1" applyBorder="1" applyAlignment="1">
      <alignment horizontal="right" vertical="center" wrapText="1" shrinkToFit="1"/>
    </xf>
    <xf numFmtId="0" fontId="10" fillId="7" borderId="0" xfId="0" applyFont="1" applyFill="1" applyBorder="1" applyAlignment="1">
      <alignment horizontal="left" vertical="center" wrapText="1" indent="1" shrinkToFit="1"/>
    </xf>
    <xf numFmtId="0" fontId="10" fillId="3" borderId="0" xfId="0" applyFont="1" applyFill="1" applyBorder="1" applyAlignment="1">
      <alignment horizontal="left" vertical="center" wrapText="1" indent="1" shrinkToFit="1"/>
    </xf>
    <xf numFmtId="0" fontId="10" fillId="7" borderId="5" xfId="0" applyFont="1" applyFill="1" applyBorder="1" applyAlignment="1">
      <alignment horizontal="left" vertical="center" wrapText="1" indent="1" shrinkToFit="1"/>
    </xf>
    <xf numFmtId="0" fontId="9" fillId="7" borderId="0" xfId="0" applyFont="1" applyFill="1" applyBorder="1" applyAlignment="1">
      <alignment vertical="center" wrapText="1" shrinkToFit="1"/>
    </xf>
    <xf numFmtId="166" fontId="18" fillId="3" borderId="5" xfId="1" applyNumberFormat="1" applyFont="1" applyFill="1" applyBorder="1" applyAlignment="1">
      <alignment horizontal="right" vertical="center" wrapText="1" shrinkToFit="1"/>
    </xf>
    <xf numFmtId="165" fontId="18" fillId="3" borderId="0" xfId="1" applyNumberFormat="1" applyFont="1" applyFill="1" applyBorder="1" applyAlignment="1">
      <alignment horizontal="right" vertical="center" wrapText="1" shrinkToFit="1"/>
    </xf>
    <xf numFmtId="165" fontId="10" fillId="2" borderId="0" xfId="1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 wrapText="1" shrinkToFit="1"/>
    </xf>
    <xf numFmtId="165" fontId="10" fillId="0" borderId="0" xfId="1" applyNumberFormat="1" applyFont="1" applyFill="1" applyBorder="1" applyAlignment="1">
      <alignment vertical="center" wrapText="1" shrinkToFit="1"/>
    </xf>
    <xf numFmtId="164" fontId="10" fillId="0" borderId="0" xfId="1" applyNumberFormat="1" applyFont="1" applyFill="1" applyBorder="1" applyAlignment="1">
      <alignment vertical="center" wrapText="1" shrinkToFit="1"/>
    </xf>
    <xf numFmtId="0" fontId="12" fillId="2" borderId="0" xfId="3" applyFont="1" applyFill="1" applyBorder="1" applyAlignment="1">
      <alignment horizontal="centerContinuous" vertical="center"/>
    </xf>
    <xf numFmtId="0" fontId="14" fillId="2" borderId="0" xfId="4" applyFont="1" applyFill="1" applyBorder="1" applyAlignment="1">
      <alignment vertical="center"/>
    </xf>
    <xf numFmtId="0" fontId="28" fillId="2" borderId="0" xfId="4" applyFont="1" applyFill="1" applyBorder="1" applyAlignment="1">
      <alignment horizontal="centerContinuous" vertical="center" shrinkToFit="1"/>
    </xf>
    <xf numFmtId="0" fontId="28" fillId="2" borderId="0" xfId="4" applyFont="1" applyFill="1" applyBorder="1" applyAlignment="1">
      <alignment vertical="center" shrinkToFit="1"/>
    </xf>
    <xf numFmtId="0" fontId="12" fillId="2" borderId="0" xfId="3" applyFont="1" applyFill="1" applyBorder="1" applyAlignment="1">
      <alignment horizontal="centerContinuous" vertical="center" wrapText="1"/>
    </xf>
    <xf numFmtId="0" fontId="14" fillId="2" borderId="0" xfId="4" applyFont="1" applyFill="1" applyBorder="1" applyAlignment="1">
      <alignment vertical="center" wrapText="1"/>
    </xf>
    <xf numFmtId="0" fontId="29" fillId="2" borderId="0" xfId="4" applyFont="1" applyFill="1" applyBorder="1" applyAlignment="1">
      <alignment horizontal="centerContinuous" vertical="center" wrapText="1" shrinkToFit="1"/>
    </xf>
    <xf numFmtId="165" fontId="12" fillId="2" borderId="0" xfId="1" applyNumberFormat="1" applyFont="1" applyFill="1" applyBorder="1" applyAlignment="1">
      <alignment horizontal="right" vertical="center" wrapText="1" shrinkToFit="1"/>
    </xf>
    <xf numFmtId="165" fontId="12" fillId="7" borderId="0" xfId="1" applyNumberFormat="1" applyFont="1" applyFill="1" applyBorder="1" applyAlignment="1">
      <alignment horizontal="right" vertical="center" wrapText="1" shrinkToFit="1"/>
    </xf>
    <xf numFmtId="165" fontId="12" fillId="7" borderId="3" xfId="1" applyNumberFormat="1" applyFont="1" applyFill="1" applyBorder="1" applyAlignment="1">
      <alignment horizontal="right" vertical="center" wrapText="1" shrinkToFit="1"/>
    </xf>
    <xf numFmtId="165" fontId="12" fillId="2" borderId="4" xfId="1" applyNumberFormat="1" applyFont="1" applyFill="1" applyBorder="1" applyAlignment="1">
      <alignment horizontal="right" vertical="center" wrapText="1" shrinkToFit="1"/>
    </xf>
    <xf numFmtId="165" fontId="12" fillId="3" borderId="5" xfId="1" applyNumberFormat="1" applyFont="1" applyFill="1" applyBorder="1" applyAlignment="1">
      <alignment horizontal="right" vertical="center" wrapText="1" shrinkToFit="1"/>
    </xf>
    <xf numFmtId="165" fontId="12" fillId="3" borderId="4" xfId="1" applyNumberFormat="1" applyFont="1" applyFill="1" applyBorder="1" applyAlignment="1">
      <alignment horizontal="right" vertical="center" wrapText="1" shrinkToFit="1"/>
    </xf>
    <xf numFmtId="165" fontId="12" fillId="3" borderId="0" xfId="1" applyNumberFormat="1" applyFont="1" applyFill="1" applyBorder="1" applyAlignment="1">
      <alignment horizontal="right" vertical="center" wrapText="1" shrinkToFit="1"/>
    </xf>
    <xf numFmtId="166" fontId="12" fillId="3" borderId="0" xfId="1" applyNumberFormat="1" applyFont="1" applyFill="1" applyBorder="1" applyAlignment="1">
      <alignment horizontal="right" vertical="center" wrapText="1" shrinkToFit="1"/>
    </xf>
    <xf numFmtId="166" fontId="12" fillId="7" borderId="5" xfId="1" applyNumberFormat="1" applyFont="1" applyFill="1" applyBorder="1" applyAlignment="1">
      <alignment horizontal="right" vertical="center" wrapText="1" shrinkToFit="1"/>
    </xf>
    <xf numFmtId="165" fontId="12" fillId="0" borderId="3" xfId="1" applyNumberFormat="1" applyFont="1" applyFill="1" applyBorder="1" applyAlignment="1">
      <alignment horizontal="right" vertical="center" wrapText="1" shrinkToFit="1"/>
    </xf>
    <xf numFmtId="0" fontId="12" fillId="3" borderId="0" xfId="0" applyFont="1" applyFill="1" applyBorder="1" applyAlignment="1">
      <alignment horizontal="right" vertical="center" wrapText="1" shrinkToFit="1"/>
    </xf>
    <xf numFmtId="37" fontId="12" fillId="3" borderId="0" xfId="0" applyNumberFormat="1" applyFont="1" applyFill="1" applyAlignment="1">
      <alignment horizontal="right" vertical="center" wrapText="1" shrinkToFit="1"/>
    </xf>
    <xf numFmtId="10" fontId="9" fillId="3" borderId="0" xfId="2" applyNumberFormat="1" applyFont="1" applyFill="1" applyBorder="1" applyAlignment="1">
      <alignment horizontal="right" vertical="center" wrapText="1" shrinkToFit="1"/>
    </xf>
    <xf numFmtId="164" fontId="15" fillId="3" borderId="0" xfId="1" applyNumberFormat="1" applyFont="1" applyFill="1" applyBorder="1" applyAlignment="1">
      <alignment horizontal="right" vertical="center" wrapText="1" shrinkToFit="1"/>
    </xf>
    <xf numFmtId="0" fontId="15" fillId="2" borderId="3" xfId="0" applyFont="1" applyFill="1" applyBorder="1" applyAlignment="1">
      <alignment horizontal="left" wrapText="1"/>
    </xf>
    <xf numFmtId="0" fontId="15" fillId="2" borderId="3" xfId="0" applyFont="1" applyFill="1" applyBorder="1" applyAlignment="1">
      <alignment wrapText="1"/>
    </xf>
    <xf numFmtId="37" fontId="20" fillId="3" borderId="0" xfId="0" applyNumberFormat="1" applyFont="1" applyFill="1" applyAlignment="1">
      <alignment horizontal="right" vertical="center" wrapText="1" shrinkToFit="1"/>
    </xf>
    <xf numFmtId="0" fontId="20" fillId="3" borderId="0" xfId="0" applyFont="1" applyFill="1" applyAlignment="1">
      <alignment horizontal="right" vertical="center" wrapText="1" shrinkToFit="1"/>
    </xf>
    <xf numFmtId="0" fontId="18" fillId="3" borderId="0" xfId="0" applyFont="1" applyFill="1" applyBorder="1" applyAlignment="1">
      <alignment horizontal="right" vertical="center" wrapText="1" shrinkToFit="1"/>
    </xf>
    <xf numFmtId="172" fontId="20" fillId="3" borderId="0" xfId="5" applyNumberFormat="1" applyFont="1" applyFill="1" applyBorder="1" applyAlignment="1">
      <alignment horizontal="right" vertical="center" wrapText="1" shrinkToFit="1"/>
    </xf>
    <xf numFmtId="0" fontId="21" fillId="5" borderId="0" xfId="0" applyFont="1" applyFill="1" applyBorder="1" applyAlignment="1">
      <alignment horizontal="center" vertical="center" wrapText="1" shrinkToFit="1"/>
    </xf>
    <xf numFmtId="0" fontId="20" fillId="5" borderId="0" xfId="0" applyFont="1" applyFill="1" applyBorder="1" applyAlignment="1">
      <alignment horizontal="center" vertical="center" wrapText="1" shrinkToFit="1"/>
    </xf>
    <xf numFmtId="0" fontId="20" fillId="6" borderId="0" xfId="0" applyFont="1" applyFill="1" applyBorder="1" applyAlignment="1">
      <alignment horizontal="center" vertical="center" wrapText="1" shrinkToFit="1"/>
    </xf>
    <xf numFmtId="0" fontId="25" fillId="2" borderId="0" xfId="0" applyFont="1" applyFill="1" applyBorder="1" applyAlignment="1">
      <alignment horizontal="left" vertical="center" wrapText="1"/>
    </xf>
    <xf numFmtId="166" fontId="10" fillId="2" borderId="6" xfId="1" applyNumberFormat="1" applyFont="1" applyFill="1" applyBorder="1" applyAlignment="1">
      <alignment horizontal="right" vertical="center" wrapText="1" shrinkToFit="1"/>
    </xf>
    <xf numFmtId="166" fontId="10" fillId="2" borderId="1" xfId="1" applyNumberFormat="1" applyFont="1" applyFill="1" applyBorder="1" applyAlignment="1">
      <alignment horizontal="right" vertical="center" wrapText="1" shrinkToFit="1"/>
    </xf>
    <xf numFmtId="165" fontId="10" fillId="2" borderId="0" xfId="0" applyNumberFormat="1" applyFont="1" applyFill="1" applyAlignment="1">
      <alignment vertical="center"/>
    </xf>
    <xf numFmtId="165" fontId="34" fillId="2" borderId="0" xfId="0" applyNumberFormat="1" applyFont="1" applyFill="1" applyBorder="1" applyAlignment="1">
      <alignment horizontal="left" vertical="center"/>
    </xf>
    <xf numFmtId="0" fontId="34" fillId="2" borderId="0" xfId="0" applyFont="1" applyFill="1" applyAlignment="1">
      <alignment vertical="center"/>
    </xf>
    <xf numFmtId="167" fontId="34" fillId="2" borderId="0" xfId="2" applyNumberFormat="1" applyFont="1" applyFill="1" applyAlignment="1">
      <alignment vertical="center"/>
    </xf>
    <xf numFmtId="0" fontId="20" fillId="8" borderId="0" xfId="0" applyFont="1" applyFill="1" applyBorder="1" applyAlignment="1">
      <alignment vertical="center" wrapText="1"/>
    </xf>
    <xf numFmtId="165" fontId="15" fillId="2" borderId="12" xfId="1" applyNumberFormat="1" applyFont="1" applyFill="1" applyBorder="1" applyAlignment="1">
      <alignment horizontal="right" vertical="center" wrapText="1" shrinkToFit="1"/>
    </xf>
    <xf numFmtId="166" fontId="15" fillId="2" borderId="12" xfId="1" applyNumberFormat="1" applyFont="1" applyFill="1" applyBorder="1" applyAlignment="1">
      <alignment horizontal="right" vertical="center" wrapText="1" shrinkToFit="1"/>
    </xf>
    <xf numFmtId="0" fontId="10" fillId="2" borderId="12" xfId="0" applyFont="1" applyFill="1" applyBorder="1" applyAlignment="1">
      <alignment horizontal="right" vertical="center" wrapText="1" shrinkToFit="1"/>
    </xf>
    <xf numFmtId="0" fontId="10" fillId="3" borderId="12" xfId="0" applyFont="1" applyFill="1" applyBorder="1" applyAlignment="1">
      <alignment vertical="center" wrapText="1" shrinkToFit="1"/>
    </xf>
    <xf numFmtId="0" fontId="35" fillId="2" borderId="0" xfId="0" applyFont="1" applyFill="1" applyBorder="1" applyAlignment="1">
      <alignment horizontal="right" vertical="center" wrapText="1" shrinkToFit="1"/>
    </xf>
    <xf numFmtId="0" fontId="35" fillId="0" borderId="0" xfId="0" applyFont="1" applyFill="1" applyBorder="1" applyAlignment="1">
      <alignment horizontal="right" vertical="center" wrapText="1" shrinkToFit="1"/>
    </xf>
    <xf numFmtId="0" fontId="37" fillId="0" borderId="0" xfId="0" applyFont="1" applyFill="1" applyBorder="1" applyAlignment="1">
      <alignment vertical="center" wrapText="1" shrinkToFit="1"/>
    </xf>
    <xf numFmtId="0" fontId="35" fillId="2" borderId="0" xfId="0" applyFont="1" applyFill="1" applyBorder="1" applyAlignment="1">
      <alignment horizontal="right" vertical="center"/>
    </xf>
    <xf numFmtId="0" fontId="30" fillId="3" borderId="0" xfId="0" applyFont="1" applyFill="1" applyBorder="1" applyAlignment="1">
      <alignment vertical="center" wrapText="1" shrinkToFit="1"/>
    </xf>
    <xf numFmtId="0" fontId="34" fillId="0" borderId="0" xfId="0" applyFont="1"/>
    <xf numFmtId="0" fontId="1" fillId="0" borderId="0" xfId="0" applyFont="1" applyBorder="1"/>
    <xf numFmtId="0" fontId="38" fillId="0" borderId="0" xfId="0" applyFont="1" applyBorder="1"/>
    <xf numFmtId="167" fontId="38" fillId="0" borderId="0" xfId="2" applyNumberFormat="1" applyFont="1" applyBorder="1" applyAlignment="1">
      <alignment horizontal="center"/>
    </xf>
    <xf numFmtId="167" fontId="41" fillId="0" borderId="0" xfId="2" applyNumberFormat="1" applyFont="1" applyFill="1" applyBorder="1" applyAlignment="1">
      <alignment horizontal="center" vertical="center" wrapText="1"/>
    </xf>
    <xf numFmtId="167" fontId="38" fillId="0" borderId="0" xfId="2" applyNumberFormat="1" applyFont="1" applyFill="1" applyBorder="1" applyAlignment="1">
      <alignment horizontal="center"/>
    </xf>
    <xf numFmtId="0" fontId="38" fillId="0" borderId="7" xfId="0" applyFont="1" applyBorder="1"/>
    <xf numFmtId="167" fontId="38" fillId="0" borderId="7" xfId="2" applyNumberFormat="1" applyFont="1" applyBorder="1" applyAlignment="1">
      <alignment horizontal="center"/>
    </xf>
    <xf numFmtId="0" fontId="34" fillId="0" borderId="0" xfId="0" applyFont="1" applyBorder="1"/>
    <xf numFmtId="0" fontId="38" fillId="0" borderId="0" xfId="0" applyFont="1" applyFill="1" applyBorder="1"/>
    <xf numFmtId="0" fontId="42" fillId="2" borderId="0" xfId="4" applyFont="1" applyFill="1" applyBorder="1" applyAlignment="1">
      <alignment vertical="center" shrinkToFit="1"/>
    </xf>
    <xf numFmtId="0" fontId="21" fillId="8" borderId="0" xfId="4" applyFont="1" applyFill="1" applyBorder="1" applyAlignment="1">
      <alignment horizontal="centerContinuous" vertical="center" shrinkToFit="1"/>
    </xf>
    <xf numFmtId="0" fontId="43" fillId="2" borderId="0" xfId="4" applyFont="1" applyFill="1"/>
    <xf numFmtId="0" fontId="44" fillId="3" borderId="2" xfId="4" applyFont="1" applyFill="1" applyBorder="1" applyAlignment="1">
      <alignment horizontal="center" vertical="center" wrapText="1" shrinkToFit="1"/>
    </xf>
    <xf numFmtId="0" fontId="45" fillId="3" borderId="2" xfId="4" applyFont="1" applyFill="1" applyBorder="1" applyAlignment="1">
      <alignment horizontal="center" vertical="center" wrapText="1" shrinkToFit="1"/>
    </xf>
    <xf numFmtId="0" fontId="46" fillId="2" borderId="0" xfId="4" applyFont="1" applyFill="1" applyBorder="1" applyAlignment="1">
      <alignment horizontal="center" vertical="center" wrapText="1" shrinkToFit="1"/>
    </xf>
    <xf numFmtId="0" fontId="34" fillId="0" borderId="0" xfId="4" applyFont="1" applyFill="1" applyBorder="1" applyAlignment="1">
      <alignment vertical="center"/>
    </xf>
    <xf numFmtId="0" fontId="34" fillId="0" borderId="0" xfId="4" applyFont="1" applyFill="1" applyBorder="1" applyAlignment="1">
      <alignment horizontal="left" vertical="center" wrapText="1" shrinkToFit="1"/>
    </xf>
    <xf numFmtId="3" fontId="47" fillId="0" borderId="0" xfId="0" applyNumberFormat="1" applyFont="1" applyFill="1" applyBorder="1" applyAlignment="1">
      <alignment horizontal="center"/>
    </xf>
    <xf numFmtId="0" fontId="41" fillId="0" borderId="7" xfId="4" applyFont="1" applyFill="1" applyBorder="1" applyAlignment="1">
      <alignment vertical="center" wrapText="1" shrinkToFit="1"/>
    </xf>
    <xf numFmtId="165" fontId="34" fillId="0" borderId="7" xfId="1" applyNumberFormat="1" applyFont="1" applyFill="1" applyBorder="1" applyAlignment="1">
      <alignment horizontal="center" vertical="center" wrapText="1" shrinkToFit="1"/>
    </xf>
    <xf numFmtId="0" fontId="50" fillId="2" borderId="0" xfId="4" applyFont="1" applyFill="1" applyAlignment="1">
      <alignment vertical="center"/>
    </xf>
    <xf numFmtId="0" fontId="50" fillId="2" borderId="0" xfId="4" applyFont="1" applyFill="1" applyBorder="1" applyAlignment="1">
      <alignment vertical="center"/>
    </xf>
    <xf numFmtId="0" fontId="55" fillId="2" borderId="0" xfId="4" applyFont="1" applyFill="1" applyBorder="1" applyAlignment="1">
      <alignment horizontal="centerContinuous" vertical="center"/>
    </xf>
    <xf numFmtId="0" fontId="54" fillId="2" borderId="0" xfId="4" applyFont="1" applyFill="1" applyBorder="1" applyAlignment="1">
      <alignment vertical="center"/>
    </xf>
    <xf numFmtId="0" fontId="52" fillId="2" borderId="0" xfId="4" applyFont="1" applyFill="1" applyAlignment="1">
      <alignment vertical="center"/>
    </xf>
    <xf numFmtId="0" fontId="55" fillId="2" borderId="0" xfId="4" applyFont="1" applyFill="1" applyBorder="1" applyAlignment="1">
      <alignment horizontal="left" vertical="center"/>
    </xf>
    <xf numFmtId="0" fontId="54" fillId="2" borderId="0" xfId="4" applyFont="1" applyFill="1" applyBorder="1" applyAlignment="1">
      <alignment horizontal="centerContinuous" vertical="center"/>
    </xf>
    <xf numFmtId="0" fontId="55" fillId="2" borderId="0" xfId="4" applyFont="1" applyFill="1" applyBorder="1" applyAlignment="1">
      <alignment horizontal="center" vertical="center"/>
    </xf>
    <xf numFmtId="0" fontId="52" fillId="2" borderId="0" xfId="4" applyFont="1" applyFill="1" applyAlignment="1">
      <alignment horizontal="centerContinuous" vertical="center"/>
    </xf>
    <xf numFmtId="0" fontId="54" fillId="2" borderId="0" xfId="3" applyFont="1" applyFill="1" applyBorder="1" applyAlignment="1">
      <alignment horizontal="centerContinuous" vertical="center" wrapText="1"/>
    </xf>
    <xf numFmtId="0" fontId="54" fillId="2" borderId="0" xfId="3" applyFont="1" applyFill="1" applyBorder="1" applyAlignment="1">
      <alignment horizontal="centerContinuous" vertical="center"/>
    </xf>
    <xf numFmtId="0" fontId="57" fillId="2" borderId="0" xfId="4" applyFont="1" applyFill="1" applyBorder="1" applyAlignment="1">
      <alignment horizontal="centerContinuous" vertical="center" shrinkToFit="1"/>
    </xf>
    <xf numFmtId="0" fontId="57" fillId="2" borderId="0" xfId="4" applyFont="1" applyFill="1" applyBorder="1" applyAlignment="1">
      <alignment horizontal="centerContinuous" vertical="center"/>
    </xf>
    <xf numFmtId="0" fontId="57" fillId="2" borderId="0" xfId="4" applyFont="1" applyFill="1" applyBorder="1" applyAlignment="1">
      <alignment vertical="center" shrinkToFit="1"/>
    </xf>
    <xf numFmtId="0" fontId="49" fillId="0" borderId="0" xfId="4" applyFont="1" applyFill="1" applyBorder="1" applyAlignment="1">
      <alignment horizontal="centerContinuous" vertical="center" shrinkToFit="1"/>
    </xf>
    <xf numFmtId="0" fontId="57" fillId="2" borderId="0" xfId="4" applyFont="1" applyFill="1" applyBorder="1" applyAlignment="1">
      <alignment vertical="center"/>
    </xf>
    <xf numFmtId="0" fontId="57" fillId="2" borderId="0" xfId="4" applyFont="1" applyFill="1" applyBorder="1" applyAlignment="1">
      <alignment vertical="center" wrapText="1"/>
    </xf>
    <xf numFmtId="0" fontId="58" fillId="2" borderId="0" xfId="4" applyFont="1" applyFill="1" applyBorder="1" applyAlignment="1">
      <alignment horizontal="center" vertical="center" wrapText="1" shrinkToFit="1"/>
    </xf>
    <xf numFmtId="171" fontId="51" fillId="0" borderId="0" xfId="4" applyNumberFormat="1" applyFont="1" applyFill="1" applyBorder="1" applyAlignment="1">
      <alignment horizontal="centerContinuous" vertical="center" wrapText="1" shrinkToFit="1"/>
    </xf>
    <xf numFmtId="0" fontId="51" fillId="0" borderId="0" xfId="4" applyFont="1" applyFill="1" applyBorder="1" applyAlignment="1">
      <alignment horizontal="centerContinuous" vertical="center" wrapText="1" shrinkToFit="1"/>
    </xf>
    <xf numFmtId="164" fontId="52" fillId="3" borderId="0" xfId="1" applyNumberFormat="1" applyFont="1" applyFill="1" applyBorder="1" applyAlignment="1">
      <alignment horizontal="left" vertical="center" wrapText="1" shrinkToFit="1"/>
    </xf>
    <xf numFmtId="0" fontId="52" fillId="0" borderId="0" xfId="4" applyFont="1" applyFill="1" applyBorder="1" applyAlignment="1">
      <alignment horizontal="left" vertical="center" wrapText="1" shrinkToFit="1"/>
    </xf>
    <xf numFmtId="10" fontId="52" fillId="3" borderId="0" xfId="2" applyNumberFormat="1" applyFont="1" applyFill="1" applyBorder="1" applyAlignment="1">
      <alignment horizontal="center" vertical="center" wrapText="1" shrinkToFit="1"/>
    </xf>
    <xf numFmtId="10" fontId="52" fillId="0" borderId="0" xfId="2" applyNumberFormat="1" applyFont="1" applyFill="1" applyBorder="1" applyAlignment="1">
      <alignment horizontal="center" vertical="center" wrapText="1" shrinkToFit="1"/>
    </xf>
    <xf numFmtId="10" fontId="52" fillId="0" borderId="0" xfId="2" applyNumberFormat="1" applyFont="1" applyFill="1" applyBorder="1" applyAlignment="1">
      <alignment horizontal="right" vertical="center" wrapText="1" shrinkToFit="1"/>
    </xf>
    <xf numFmtId="164" fontId="52" fillId="0" borderId="0" xfId="1" applyNumberFormat="1" applyFont="1" applyFill="1" applyBorder="1" applyAlignment="1">
      <alignment horizontal="right" vertical="center" wrapText="1" shrinkToFit="1"/>
    </xf>
    <xf numFmtId="168" fontId="52" fillId="0" borderId="0" xfId="1" applyNumberFormat="1" applyFont="1" applyFill="1" applyBorder="1" applyAlignment="1">
      <alignment horizontal="right" vertical="center" wrapText="1" shrinkToFit="1"/>
    </xf>
    <xf numFmtId="10" fontId="57" fillId="2" borderId="0" xfId="4" applyNumberFormat="1" applyFont="1" applyFill="1" applyBorder="1" applyAlignment="1">
      <alignment vertical="center"/>
    </xf>
    <xf numFmtId="164" fontId="57" fillId="2" borderId="0" xfId="4" applyNumberFormat="1" applyFont="1" applyFill="1" applyBorder="1" applyAlignment="1">
      <alignment vertical="center"/>
    </xf>
    <xf numFmtId="168" fontId="57" fillId="2" borderId="0" xfId="4" applyNumberFormat="1" applyFont="1" applyFill="1" applyBorder="1" applyAlignment="1">
      <alignment vertical="center"/>
    </xf>
    <xf numFmtId="0" fontId="52" fillId="0" borderId="0" xfId="4" applyFont="1" applyFill="1" applyBorder="1" applyAlignment="1">
      <alignment vertical="center" wrapText="1" shrinkToFit="1"/>
    </xf>
    <xf numFmtId="164" fontId="52" fillId="3" borderId="7" xfId="1" applyNumberFormat="1" applyFont="1" applyFill="1" applyBorder="1" applyAlignment="1">
      <alignment horizontal="left" vertical="center" wrapText="1" shrinkToFit="1"/>
    </xf>
    <xf numFmtId="0" fontId="53" fillId="0" borderId="7" xfId="4" applyFont="1" applyFill="1" applyBorder="1" applyAlignment="1">
      <alignment vertical="center" wrapText="1" shrinkToFit="1"/>
    </xf>
    <xf numFmtId="10" fontId="52" fillId="3" borderId="7" xfId="2" applyNumberFormat="1" applyFont="1" applyFill="1" applyBorder="1" applyAlignment="1">
      <alignment horizontal="center" vertical="center" wrapText="1" shrinkToFit="1"/>
    </xf>
    <xf numFmtId="0" fontId="59" fillId="0" borderId="0" xfId="0" applyFont="1"/>
    <xf numFmtId="0" fontId="56" fillId="0" borderId="0" xfId="0" applyFont="1"/>
    <xf numFmtId="0" fontId="61" fillId="3" borderId="0" xfId="4" applyFont="1" applyFill="1" applyBorder="1" applyAlignment="1">
      <alignment horizontal="center" vertical="center" wrapText="1" shrinkToFit="1"/>
    </xf>
    <xf numFmtId="0" fontId="61" fillId="3" borderId="0" xfId="4" applyFont="1" applyFill="1" applyBorder="1" applyAlignment="1">
      <alignment horizontal="right" vertical="center" wrapText="1" shrinkToFit="1"/>
    </xf>
    <xf numFmtId="164" fontId="52" fillId="3" borderId="0" xfId="1" applyFont="1" applyFill="1" applyBorder="1" applyAlignment="1">
      <alignment horizontal="center" vertical="center" wrapText="1" shrinkToFit="1"/>
    </xf>
    <xf numFmtId="0" fontId="52" fillId="2" borderId="0" xfId="4" applyFont="1" applyFill="1" applyBorder="1" applyAlignment="1">
      <alignment vertical="center"/>
    </xf>
    <xf numFmtId="0" fontId="62" fillId="2" borderId="0" xfId="4" applyFont="1" applyFill="1" applyBorder="1" applyAlignment="1">
      <alignment vertical="center"/>
    </xf>
    <xf numFmtId="0" fontId="62" fillId="2" borderId="7" xfId="4" applyFont="1" applyFill="1" applyBorder="1" applyAlignment="1">
      <alignment vertical="center"/>
    </xf>
    <xf numFmtId="164" fontId="52" fillId="3" borderId="7" xfId="1" applyFont="1" applyFill="1" applyBorder="1" applyAlignment="1">
      <alignment horizontal="center" vertical="center" wrapText="1" shrinkToFit="1"/>
    </xf>
    <xf numFmtId="0" fontId="62" fillId="2" borderId="0" xfId="4" applyFont="1" applyFill="1" applyBorder="1" applyAlignment="1">
      <alignment vertical="center" wrapText="1"/>
    </xf>
    <xf numFmtId="166" fontId="52" fillId="2" borderId="0" xfId="1" applyNumberFormat="1" applyFont="1" applyFill="1" applyBorder="1" applyAlignment="1">
      <alignment horizontal="right" vertical="center"/>
    </xf>
    <xf numFmtId="169" fontId="57" fillId="2" borderId="0" xfId="4" applyNumberFormat="1" applyFont="1" applyFill="1" applyBorder="1" applyAlignment="1">
      <alignment vertical="center" shrinkToFit="1"/>
    </xf>
    <xf numFmtId="0" fontId="53" fillId="2" borderId="0" xfId="4" applyFont="1" applyFill="1" applyBorder="1" applyAlignment="1">
      <alignment vertical="center"/>
    </xf>
    <xf numFmtId="0" fontId="63" fillId="2" borderId="0" xfId="4" applyFont="1" applyFill="1" applyBorder="1" applyAlignment="1">
      <alignment horizontal="left" vertical="center"/>
    </xf>
    <xf numFmtId="0" fontId="64" fillId="2" borderId="0" xfId="4" applyFont="1" applyFill="1" applyAlignment="1">
      <alignment vertical="center"/>
    </xf>
    <xf numFmtId="0" fontId="64" fillId="2" borderId="0" xfId="4" applyFont="1" applyFill="1" applyAlignment="1">
      <alignment horizontal="centerContinuous" vertical="center"/>
    </xf>
    <xf numFmtId="0" fontId="65" fillId="2" borderId="0" xfId="3" applyFont="1" applyFill="1" applyBorder="1" applyAlignment="1">
      <alignment horizontal="centerContinuous" vertical="center" wrapText="1"/>
    </xf>
    <xf numFmtId="0" fontId="65" fillId="2" borderId="0" xfId="3" applyFont="1" applyFill="1" applyBorder="1" applyAlignment="1">
      <alignment horizontal="centerContinuous" vertical="center"/>
    </xf>
    <xf numFmtId="0" fontId="66" fillId="2" borderId="0" xfId="4" applyFont="1" applyFill="1" applyBorder="1" applyAlignment="1">
      <alignment horizontal="centerContinuous" vertical="center" shrinkToFit="1"/>
    </xf>
    <xf numFmtId="0" fontId="66" fillId="2" borderId="0" xfId="4" applyFont="1" applyFill="1" applyBorder="1" applyAlignment="1">
      <alignment horizontal="centerContinuous" vertical="center"/>
    </xf>
    <xf numFmtId="0" fontId="66" fillId="2" borderId="0" xfId="4" applyFont="1" applyFill="1" applyBorder="1" applyAlignment="1">
      <alignment vertical="center" wrapText="1"/>
    </xf>
    <xf numFmtId="0" fontId="66" fillId="2" borderId="0" xfId="4" applyFont="1" applyFill="1" applyBorder="1" applyAlignment="1">
      <alignment vertical="center" shrinkToFit="1"/>
    </xf>
    <xf numFmtId="0" fontId="66" fillId="2" borderId="0" xfId="4" applyFont="1" applyFill="1" applyBorder="1" applyAlignment="1">
      <alignment vertical="center"/>
    </xf>
    <xf numFmtId="164" fontId="66" fillId="2" borderId="0" xfId="4" applyNumberFormat="1" applyFont="1" applyFill="1" applyBorder="1" applyAlignment="1">
      <alignment vertical="center"/>
    </xf>
    <xf numFmtId="164" fontId="65" fillId="3" borderId="7" xfId="1" applyNumberFormat="1" applyFont="1" applyFill="1" applyBorder="1" applyAlignment="1">
      <alignment horizontal="left" vertical="center" wrapText="1" shrinkToFit="1"/>
    </xf>
    <xf numFmtId="164" fontId="65" fillId="3" borderId="0" xfId="1" applyNumberFormat="1" applyFont="1" applyFill="1" applyBorder="1" applyAlignment="1">
      <alignment horizontal="left" vertical="center" wrapText="1" shrinkToFit="1"/>
    </xf>
    <xf numFmtId="164" fontId="65" fillId="3" borderId="0" xfId="1" applyNumberFormat="1" applyFont="1" applyFill="1" applyBorder="1" applyAlignment="1">
      <alignment horizontal="center" vertical="center" wrapText="1" shrinkToFit="1"/>
    </xf>
    <xf numFmtId="164" fontId="66" fillId="0" borderId="0" xfId="4" applyNumberFormat="1" applyFont="1" applyFill="1" applyBorder="1" applyAlignment="1">
      <alignment vertical="center"/>
    </xf>
    <xf numFmtId="0" fontId="64" fillId="0" borderId="0" xfId="4" applyFont="1" applyFill="1" applyAlignment="1">
      <alignment vertical="center"/>
    </xf>
    <xf numFmtId="0" fontId="67" fillId="8" borderId="7" xfId="4" applyFont="1" applyFill="1" applyBorder="1" applyAlignment="1">
      <alignment vertical="center" shrinkToFit="1"/>
    </xf>
    <xf numFmtId="0" fontId="67" fillId="0" borderId="0" xfId="4" applyFont="1" applyFill="1" applyBorder="1" applyAlignment="1">
      <alignment vertical="center" shrinkToFit="1"/>
    </xf>
    <xf numFmtId="0" fontId="64" fillId="2" borderId="0" xfId="4" applyFont="1" applyFill="1" applyBorder="1" applyAlignment="1">
      <alignment vertical="center"/>
    </xf>
    <xf numFmtId="43" fontId="10" fillId="3" borderId="0" xfId="0" applyNumberFormat="1" applyFont="1" applyFill="1" applyAlignment="1">
      <alignment vertical="center"/>
    </xf>
    <xf numFmtId="167" fontId="10" fillId="3" borderId="0" xfId="2" applyNumberFormat="1" applyFont="1" applyFill="1" applyAlignment="1">
      <alignment vertical="center"/>
    </xf>
    <xf numFmtId="0" fontId="26" fillId="3" borderId="0" xfId="0" applyFont="1" applyFill="1" applyAlignment="1">
      <alignment vertical="center"/>
    </xf>
    <xf numFmtId="165" fontId="52" fillId="2" borderId="0" xfId="1" applyNumberFormat="1" applyFont="1" applyFill="1" applyBorder="1" applyAlignment="1">
      <alignment vertical="center"/>
    </xf>
    <xf numFmtId="165" fontId="10" fillId="3" borderId="0" xfId="1" applyNumberFormat="1" applyFont="1" applyFill="1" applyAlignment="1">
      <alignment vertical="center"/>
    </xf>
    <xf numFmtId="0" fontId="53" fillId="2" borderId="0" xfId="0" applyFont="1" applyFill="1" applyBorder="1" applyAlignment="1">
      <alignment horizontal="left" vertical="center" wrapText="1"/>
    </xf>
    <xf numFmtId="166" fontId="52" fillId="2" borderId="0" xfId="1" applyNumberFormat="1" applyFont="1" applyFill="1" applyBorder="1" applyAlignment="1">
      <alignment horizontal="right" wrapText="1" shrinkToFit="1"/>
    </xf>
    <xf numFmtId="167" fontId="52" fillId="2" borderId="0" xfId="2" applyNumberFormat="1" applyFont="1" applyFill="1" applyBorder="1" applyAlignment="1">
      <alignment horizontal="right" wrapText="1" shrinkToFit="1"/>
    </xf>
    <xf numFmtId="165" fontId="52" fillId="3" borderId="0" xfId="1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5" fontId="52" fillId="0" borderId="0" xfId="1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54" fillId="2" borderId="0" xfId="4" applyFont="1" applyFill="1" applyAlignment="1">
      <alignment vertical="center" wrapText="1" shrinkToFit="1"/>
    </xf>
    <xf numFmtId="165" fontId="55" fillId="2" borderId="0" xfId="1" applyNumberFormat="1" applyFont="1" applyFill="1" applyBorder="1" applyAlignment="1">
      <alignment horizontal="right" vertical="center" wrapText="1" shrinkToFit="1"/>
    </xf>
    <xf numFmtId="165" fontId="53" fillId="2" borderId="0" xfId="1" applyNumberFormat="1" applyFont="1" applyFill="1" applyBorder="1" applyAlignment="1">
      <alignment horizontal="right" vertical="center" wrapText="1" shrinkToFit="1"/>
    </xf>
    <xf numFmtId="166" fontId="55" fillId="2" borderId="0" xfId="1" applyNumberFormat="1" applyFont="1" applyFill="1" applyBorder="1" applyAlignment="1">
      <alignment horizontal="right" vertical="center" wrapText="1" shrinkToFit="1"/>
    </xf>
    <xf numFmtId="167" fontId="53" fillId="2" borderId="0" xfId="2" applyNumberFormat="1" applyFont="1" applyFill="1" applyBorder="1" applyAlignment="1">
      <alignment horizontal="right" vertical="center" wrapText="1" shrinkToFit="1"/>
    </xf>
    <xf numFmtId="0" fontId="53" fillId="2" borderId="0" xfId="0" applyFont="1" applyFill="1" applyBorder="1" applyAlignment="1">
      <alignment vertical="center"/>
    </xf>
    <xf numFmtId="165" fontId="55" fillId="2" borderId="0" xfId="1" applyNumberFormat="1" applyFont="1" applyFill="1" applyBorder="1" applyAlignment="1">
      <alignment horizontal="right" vertical="center"/>
    </xf>
    <xf numFmtId="165" fontId="53" fillId="2" borderId="0" xfId="1" applyNumberFormat="1" applyFont="1" applyFill="1" applyBorder="1" applyAlignment="1">
      <alignment horizontal="right" vertical="center"/>
    </xf>
    <xf numFmtId="166" fontId="55" fillId="2" borderId="0" xfId="1" applyNumberFormat="1" applyFont="1" applyFill="1" applyBorder="1" applyAlignment="1">
      <alignment horizontal="right" vertical="center"/>
    </xf>
    <xf numFmtId="167" fontId="53" fillId="2" borderId="0" xfId="2" applyNumberFormat="1" applyFont="1" applyFill="1" applyBorder="1" applyAlignment="1">
      <alignment horizontal="right" vertical="center"/>
    </xf>
    <xf numFmtId="0" fontId="52" fillId="3" borderId="0" xfId="0" applyFont="1" applyFill="1" applyAlignment="1">
      <alignment vertical="center" wrapText="1" shrinkToFit="1"/>
    </xf>
    <xf numFmtId="0" fontId="10" fillId="3" borderId="0" xfId="0" applyFont="1" applyFill="1"/>
    <xf numFmtId="0" fontId="34" fillId="0" borderId="0" xfId="0" applyFont="1" applyAlignment="1">
      <alignment vertical="center"/>
    </xf>
    <xf numFmtId="0" fontId="41" fillId="0" borderId="7" xfId="4" applyFont="1" applyFill="1" applyBorder="1" applyAlignment="1">
      <alignment wrapText="1"/>
    </xf>
    <xf numFmtId="49" fontId="61" fillId="3" borderId="0" xfId="4" applyNumberFormat="1" applyFont="1" applyFill="1" applyBorder="1" applyAlignment="1">
      <alignment horizontal="center" vertical="center" wrapText="1" shrinkToFit="1"/>
    </xf>
    <xf numFmtId="0" fontId="50" fillId="3" borderId="0" xfId="4" applyFont="1" applyFill="1" applyBorder="1" applyAlignment="1">
      <alignment vertical="center"/>
    </xf>
    <xf numFmtId="0" fontId="50" fillId="3" borderId="0" xfId="4" applyFont="1" applyFill="1" applyAlignment="1">
      <alignment vertical="center"/>
    </xf>
    <xf numFmtId="0" fontId="15" fillId="2" borderId="1" xfId="0" applyFont="1" applyFill="1" applyBorder="1" applyAlignment="1">
      <alignment vertical="center" wrapText="1" shrinkToFit="1"/>
    </xf>
    <xf numFmtId="167" fontId="52" fillId="2" borderId="3" xfId="2" applyNumberFormat="1" applyFont="1" applyFill="1" applyBorder="1" applyAlignment="1">
      <alignment horizontal="right" vertical="center" wrapText="1" shrinkToFit="1"/>
    </xf>
    <xf numFmtId="9" fontId="52" fillId="2" borderId="3" xfId="2" applyFont="1" applyFill="1" applyBorder="1" applyAlignment="1">
      <alignment horizontal="right" vertical="center" wrapText="1" shrinkToFit="1"/>
    </xf>
    <xf numFmtId="167" fontId="52" fillId="0" borderId="3" xfId="2" applyNumberFormat="1" applyFont="1" applyFill="1" applyBorder="1" applyAlignment="1">
      <alignment horizontal="right" vertical="center" wrapText="1" shrinkToFit="1"/>
    </xf>
    <xf numFmtId="169" fontId="72" fillId="0" borderId="3" xfId="0" applyNumberFormat="1" applyFont="1" applyFill="1" applyBorder="1" applyAlignment="1">
      <alignment horizontal="right" vertical="center" wrapText="1" shrinkToFit="1"/>
    </xf>
    <xf numFmtId="0" fontId="35" fillId="2" borderId="0" xfId="0" applyFont="1" applyFill="1" applyBorder="1" applyAlignment="1">
      <alignment horizontal="center" vertical="center" wrapText="1" shrinkToFit="1"/>
    </xf>
    <xf numFmtId="0" fontId="15" fillId="3" borderId="0" xfId="0" applyFont="1" applyFill="1" applyBorder="1" applyAlignment="1">
      <alignment horizontal="left" vertical="center" wrapText="1"/>
    </xf>
    <xf numFmtId="167" fontId="52" fillId="3" borderId="0" xfId="2" applyNumberFormat="1" applyFont="1" applyFill="1" applyBorder="1" applyAlignment="1">
      <alignment horizontal="right" wrapText="1" shrinkToFit="1"/>
    </xf>
    <xf numFmtId="0" fontId="15" fillId="3" borderId="6" xfId="0" applyFont="1" applyFill="1" applyBorder="1" applyAlignment="1">
      <alignment horizontal="left" vertical="center" wrapText="1"/>
    </xf>
    <xf numFmtId="167" fontId="52" fillId="2" borderId="6" xfId="2" applyNumberFormat="1" applyFont="1" applyFill="1" applyBorder="1" applyAlignment="1">
      <alignment horizontal="right" wrapText="1" shrinkToFit="1"/>
    </xf>
    <xf numFmtId="167" fontId="52" fillId="3" borderId="6" xfId="2" applyNumberFormat="1" applyFont="1" applyFill="1" applyBorder="1" applyAlignment="1">
      <alignment horizontal="right" wrapText="1" shrinkToFit="1"/>
    </xf>
    <xf numFmtId="0" fontId="15" fillId="2" borderId="0" xfId="0" applyFont="1" applyFill="1" applyBorder="1" applyAlignment="1">
      <alignment vertical="center" wrapText="1"/>
    </xf>
    <xf numFmtId="166" fontId="15" fillId="2" borderId="0" xfId="1" applyNumberFormat="1" applyFont="1" applyFill="1" applyBorder="1" applyAlignment="1">
      <alignment horizontal="right" vertical="center" wrapText="1" shrinkToFit="1"/>
    </xf>
    <xf numFmtId="0" fontId="10" fillId="3" borderId="7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 shrinkToFit="1"/>
    </xf>
    <xf numFmtId="0" fontId="72" fillId="3" borderId="7" xfId="0" applyFont="1" applyFill="1" applyBorder="1" applyAlignment="1">
      <alignment horizontal="right" vertical="center" wrapText="1" shrinkToFit="1"/>
    </xf>
    <xf numFmtId="166" fontId="72" fillId="3" borderId="7" xfId="1" applyNumberFormat="1" applyFont="1" applyFill="1" applyBorder="1" applyAlignment="1">
      <alignment horizontal="right" vertical="center" wrapText="1" shrinkToFit="1"/>
    </xf>
    <xf numFmtId="169" fontId="72" fillId="0" borderId="7" xfId="0" applyNumberFormat="1" applyFont="1" applyFill="1" applyBorder="1" applyAlignment="1">
      <alignment horizontal="right" vertical="center" wrapText="1" shrinkToFit="1"/>
    </xf>
    <xf numFmtId="0" fontId="53" fillId="3" borderId="0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left" vertical="center" wrapText="1"/>
    </xf>
    <xf numFmtId="0" fontId="53" fillId="2" borderId="1" xfId="0" applyFont="1" applyFill="1" applyBorder="1" applyAlignment="1">
      <alignment horizontal="left" vertical="center" wrapText="1"/>
    </xf>
    <xf numFmtId="164" fontId="52" fillId="2" borderId="1" xfId="1" applyNumberFormat="1" applyFont="1" applyFill="1" applyBorder="1" applyAlignment="1">
      <alignment horizontal="right" wrapText="1" shrinkToFit="1"/>
    </xf>
    <xf numFmtId="166" fontId="52" fillId="2" borderId="1" xfId="1" applyNumberFormat="1" applyFont="1" applyFill="1" applyBorder="1" applyAlignment="1">
      <alignment horizontal="right" wrapText="1" shrinkToFit="1"/>
    </xf>
    <xf numFmtId="0" fontId="15" fillId="2" borderId="7" xfId="0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 wrapText="1" shrinkToFit="1"/>
    </xf>
    <xf numFmtId="44" fontId="34" fillId="0" borderId="0" xfId="0" applyNumberFormat="1" applyFont="1"/>
    <xf numFmtId="0" fontId="34" fillId="9" borderId="0" xfId="4" applyFont="1" applyFill="1" applyBorder="1" applyAlignment="1">
      <alignment vertical="center"/>
    </xf>
    <xf numFmtId="3" fontId="47" fillId="10" borderId="0" xfId="0" applyNumberFormat="1" applyFont="1" applyFill="1" applyBorder="1" applyAlignment="1">
      <alignment horizontal="center"/>
    </xf>
    <xf numFmtId="0" fontId="77" fillId="0" borderId="0" xfId="0" applyFont="1" applyBorder="1" applyAlignment="1">
      <alignment vertical="center" wrapText="1"/>
    </xf>
    <xf numFmtId="0" fontId="50" fillId="2" borderId="0" xfId="4" applyFont="1" applyFill="1" applyBorder="1" applyAlignment="1">
      <alignment vertical="center" wrapText="1"/>
    </xf>
    <xf numFmtId="0" fontId="50" fillId="2" borderId="0" xfId="4" applyFont="1" applyFill="1" applyBorder="1" applyAlignment="1">
      <alignment vertical="center" shrinkToFit="1"/>
    </xf>
    <xf numFmtId="0" fontId="50" fillId="2" borderId="0" xfId="4" applyFont="1" applyFill="1" applyBorder="1" applyAlignment="1">
      <alignment horizontal="left" vertical="center" shrinkToFit="1"/>
    </xf>
    <xf numFmtId="0" fontId="78" fillId="2" borderId="0" xfId="4" applyFont="1" applyFill="1" applyBorder="1" applyAlignment="1">
      <alignment horizontal="center" vertical="center" wrapText="1"/>
    </xf>
    <xf numFmtId="0" fontId="76" fillId="8" borderId="0" xfId="0" applyFont="1" applyFill="1" applyBorder="1" applyAlignment="1">
      <alignment vertical="center"/>
    </xf>
    <xf numFmtId="0" fontId="76" fillId="0" borderId="0" xfId="0" applyFont="1" applyFill="1" applyBorder="1" applyAlignment="1">
      <alignment vertical="center" wrapText="1"/>
    </xf>
    <xf numFmtId="0" fontId="50" fillId="2" borderId="0" xfId="4" applyFont="1" applyFill="1" applyAlignment="1">
      <alignment horizontal="left" vertical="center" shrinkToFit="1"/>
    </xf>
    <xf numFmtId="0" fontId="76" fillId="8" borderId="0" xfId="4" applyFont="1" applyFill="1" applyBorder="1" applyAlignment="1">
      <alignment vertical="center"/>
    </xf>
    <xf numFmtId="0" fontId="76" fillId="0" borderId="0" xfId="4" applyFont="1" applyFill="1" applyBorder="1" applyAlignment="1">
      <alignment vertical="center" wrapText="1"/>
    </xf>
    <xf numFmtId="0" fontId="79" fillId="0" borderId="0" xfId="4" applyFont="1" applyFill="1" applyBorder="1" applyAlignment="1">
      <alignment horizontal="right" wrapText="1" shrinkToFit="1"/>
    </xf>
    <xf numFmtId="9" fontId="50" fillId="0" borderId="0" xfId="2" applyFont="1" applyFill="1" applyBorder="1" applyAlignment="1">
      <alignment horizontal="right" wrapText="1" shrinkToFit="1"/>
    </xf>
    <xf numFmtId="0" fontId="78" fillId="2" borderId="0" xfId="4" applyFont="1" applyFill="1" applyAlignment="1">
      <alignment vertical="center" wrapText="1"/>
    </xf>
    <xf numFmtId="0" fontId="79" fillId="2" borderId="0" xfId="4" applyFont="1" applyFill="1" applyBorder="1" applyAlignment="1">
      <alignment horizontal="right" wrapText="1" shrinkToFit="1"/>
    </xf>
    <xf numFmtId="0" fontId="50" fillId="3" borderId="6" xfId="4" applyFont="1" applyFill="1" applyBorder="1" applyAlignment="1">
      <alignment horizontal="left" wrapText="1" shrinkToFit="1"/>
    </xf>
    <xf numFmtId="0" fontId="79" fillId="3" borderId="0" xfId="4" applyFont="1" applyFill="1" applyBorder="1" applyAlignment="1">
      <alignment horizontal="right" wrapText="1" shrinkToFit="1"/>
    </xf>
    <xf numFmtId="0" fontId="50" fillId="3" borderId="0" xfId="4" applyFont="1" applyFill="1" applyBorder="1" applyAlignment="1">
      <alignment horizontal="left" wrapText="1" shrinkToFit="1"/>
    </xf>
    <xf numFmtId="0" fontId="80" fillId="0" borderId="8" xfId="4" applyFont="1" applyFill="1" applyBorder="1" applyAlignment="1">
      <alignment wrapText="1"/>
    </xf>
    <xf numFmtId="0" fontId="79" fillId="0" borderId="7" xfId="4" applyFont="1" applyFill="1" applyBorder="1" applyAlignment="1">
      <alignment wrapText="1"/>
    </xf>
    <xf numFmtId="0" fontId="50" fillId="2" borderId="0" xfId="4" applyFont="1" applyFill="1" applyAlignment="1">
      <alignment vertical="center" wrapText="1"/>
    </xf>
    <xf numFmtId="0" fontId="50" fillId="2" borderId="0" xfId="4" applyFont="1" applyFill="1" applyAlignment="1">
      <alignment vertical="center" shrinkToFit="1"/>
    </xf>
    <xf numFmtId="0" fontId="50" fillId="2" borderId="0" xfId="0" applyFont="1" applyFill="1" applyBorder="1" applyAlignment="1">
      <alignment vertical="center"/>
    </xf>
    <xf numFmtId="0" fontId="50" fillId="2" borderId="0" xfId="0" applyFont="1" applyFill="1" applyBorder="1" applyAlignment="1">
      <alignment vertical="center" wrapText="1"/>
    </xf>
    <xf numFmtId="0" fontId="50" fillId="2" borderId="0" xfId="0" applyFont="1" applyFill="1" applyBorder="1" applyAlignment="1">
      <alignment horizontal="center" vertical="center" shrinkToFit="1"/>
    </xf>
    <xf numFmtId="0" fontId="78" fillId="2" borderId="0" xfId="0" applyFont="1" applyFill="1" applyBorder="1" applyAlignment="1">
      <alignment horizontal="center" vertical="center" wrapText="1"/>
    </xf>
    <xf numFmtId="0" fontId="78" fillId="2" borderId="0" xfId="0" quotePrefix="1" applyNumberFormat="1" applyFont="1" applyFill="1" applyBorder="1" applyAlignment="1">
      <alignment horizontal="centerContinuous" vertical="center"/>
    </xf>
    <xf numFmtId="0" fontId="50" fillId="3" borderId="2" xfId="4" applyFont="1" applyFill="1" applyBorder="1" applyAlignment="1">
      <alignment horizontal="center" vertical="center" wrapText="1" shrinkToFit="1"/>
    </xf>
    <xf numFmtId="0" fontId="50" fillId="2" borderId="0" xfId="0" applyFont="1" applyFill="1" applyBorder="1" applyAlignment="1">
      <alignment vertical="center" shrinkToFit="1"/>
    </xf>
    <xf numFmtId="0" fontId="50" fillId="0" borderId="0" xfId="4" applyFont="1" applyFill="1" applyBorder="1" applyAlignment="1">
      <alignment horizontal="left" vertical="center" wrapText="1" shrinkToFit="1"/>
    </xf>
    <xf numFmtId="169" fontId="50" fillId="2" borderId="0" xfId="2" applyNumberFormat="1" applyFont="1" applyFill="1" applyBorder="1" applyAlignment="1">
      <alignment horizontal="right" vertical="center" shrinkToFit="1"/>
    </xf>
    <xf numFmtId="167" fontId="50" fillId="2" borderId="0" xfId="2" applyNumberFormat="1" applyFont="1" applyFill="1" applyBorder="1" applyAlignment="1">
      <alignment horizontal="right" vertical="center" shrinkToFit="1"/>
    </xf>
    <xf numFmtId="0" fontId="50" fillId="2" borderId="0" xfId="0" applyFont="1" applyFill="1" applyAlignment="1">
      <alignment vertical="center" shrinkToFit="1"/>
    </xf>
    <xf numFmtId="0" fontId="50" fillId="2" borderId="0" xfId="0" applyFont="1" applyFill="1" applyAlignment="1">
      <alignment vertical="center" wrapText="1"/>
    </xf>
    <xf numFmtId="165" fontId="50" fillId="2" borderId="0" xfId="1" applyNumberFormat="1" applyFont="1" applyFill="1" applyBorder="1" applyAlignment="1">
      <alignment vertical="center"/>
    </xf>
    <xf numFmtId="165" fontId="78" fillId="2" borderId="0" xfId="1" applyNumberFormat="1" applyFont="1" applyFill="1" applyBorder="1" applyAlignment="1">
      <alignment vertical="center"/>
    </xf>
    <xf numFmtId="167" fontId="50" fillId="3" borderId="0" xfId="2" applyNumberFormat="1" applyFont="1" applyFill="1" applyBorder="1" applyAlignment="1">
      <alignment horizontal="left" wrapText="1" shrinkToFit="1"/>
    </xf>
    <xf numFmtId="9" fontId="80" fillId="0" borderId="8" xfId="2" applyFont="1" applyFill="1" applyBorder="1" applyAlignment="1">
      <alignment horizontal="center" wrapText="1"/>
    </xf>
    <xf numFmtId="167" fontId="80" fillId="0" borderId="8" xfId="2" applyNumberFormat="1" applyFont="1" applyFill="1" applyBorder="1" applyAlignment="1">
      <alignment horizontal="center" wrapText="1"/>
    </xf>
    <xf numFmtId="0" fontId="50" fillId="2" borderId="0" xfId="0" applyFont="1" applyFill="1" applyAlignment="1">
      <alignment vertical="center"/>
    </xf>
    <xf numFmtId="0" fontId="82" fillId="2" borderId="0" xfId="0" applyFont="1" applyFill="1" applyAlignment="1">
      <alignment vertical="center"/>
    </xf>
    <xf numFmtId="0" fontId="83" fillId="2" borderId="0" xfId="0" applyFont="1" applyFill="1" applyAlignment="1">
      <alignment vertical="center" shrinkToFit="1"/>
    </xf>
    <xf numFmtId="0" fontId="84" fillId="2" borderId="0" xfId="0" applyFont="1" applyFill="1" applyAlignment="1">
      <alignment vertical="center" shrinkToFit="1"/>
    </xf>
    <xf numFmtId="0" fontId="84" fillId="2" borderId="0" xfId="0" applyFont="1" applyFill="1" applyAlignment="1">
      <alignment vertical="center" wrapText="1"/>
    </xf>
    <xf numFmtId="0" fontId="84" fillId="2" borderId="0" xfId="0" applyFont="1" applyFill="1" applyAlignment="1">
      <alignment vertical="center"/>
    </xf>
    <xf numFmtId="0" fontId="85" fillId="2" borderId="0" xfId="0" applyFont="1" applyFill="1" applyBorder="1" applyAlignment="1">
      <alignment horizontal="right" vertical="center" shrinkToFit="1"/>
    </xf>
    <xf numFmtId="0" fontId="87" fillId="0" borderId="0" xfId="0" applyFont="1" applyBorder="1" applyAlignment="1">
      <alignment vertical="center"/>
    </xf>
    <xf numFmtId="0" fontId="50" fillId="3" borderId="0" xfId="4" applyFont="1" applyFill="1" applyAlignment="1">
      <alignment vertical="center" shrinkToFit="1"/>
    </xf>
    <xf numFmtId="0" fontId="50" fillId="3" borderId="0" xfId="4" applyFont="1" applyFill="1" applyAlignment="1">
      <alignment vertical="center" wrapText="1"/>
    </xf>
    <xf numFmtId="10" fontId="87" fillId="0" borderId="0" xfId="0" applyNumberFormat="1" applyFont="1" applyBorder="1" applyAlignment="1">
      <alignment horizontal="center" vertical="center"/>
    </xf>
    <xf numFmtId="167" fontId="50" fillId="2" borderId="0" xfId="2" applyNumberFormat="1" applyFont="1" applyFill="1" applyAlignment="1">
      <alignment vertical="center" shrinkToFit="1"/>
    </xf>
    <xf numFmtId="165" fontId="50" fillId="2" borderId="0" xfId="4" applyNumberFormat="1" applyFont="1" applyFill="1" applyAlignment="1">
      <alignment horizontal="left" vertical="center" shrinkToFit="1"/>
    </xf>
    <xf numFmtId="170" fontId="50" fillId="2" borderId="0" xfId="4" applyNumberFormat="1" applyFont="1" applyFill="1" applyAlignment="1">
      <alignment vertical="center" shrinkToFit="1"/>
    </xf>
    <xf numFmtId="165" fontId="50" fillId="0" borderId="0" xfId="1" applyNumberFormat="1" applyFont="1" applyFill="1" applyAlignment="1">
      <alignment horizontal="left" vertical="center" shrinkToFit="1"/>
    </xf>
    <xf numFmtId="170" fontId="50" fillId="0" borderId="0" xfId="4" applyNumberFormat="1" applyFont="1" applyFill="1" applyAlignment="1">
      <alignment horizontal="left" vertical="center" shrinkToFit="1"/>
    </xf>
    <xf numFmtId="0" fontId="50" fillId="0" borderId="0" xfId="4" applyFont="1" applyFill="1" applyAlignment="1">
      <alignment horizontal="left" vertical="center" shrinkToFit="1"/>
    </xf>
    <xf numFmtId="165" fontId="50" fillId="0" borderId="0" xfId="1" applyNumberFormat="1" applyFont="1" applyFill="1" applyAlignment="1">
      <alignment vertical="center" shrinkToFit="1"/>
    </xf>
    <xf numFmtId="165" fontId="50" fillId="2" borderId="0" xfId="1" applyNumberFormat="1" applyFont="1" applyFill="1" applyAlignment="1">
      <alignment vertical="center" shrinkToFit="1"/>
    </xf>
    <xf numFmtId="0" fontId="61" fillId="3" borderId="2" xfId="4" applyFont="1" applyFill="1" applyBorder="1" applyAlignment="1">
      <alignment horizontal="center" vertical="center" wrapText="1" shrinkToFit="1"/>
    </xf>
    <xf numFmtId="165" fontId="50" fillId="0" borderId="0" xfId="1" applyNumberFormat="1" applyFont="1" applyFill="1" applyBorder="1" applyAlignment="1">
      <alignment horizontal="right" wrapText="1" shrinkToFit="1"/>
    </xf>
    <xf numFmtId="165" fontId="50" fillId="3" borderId="6" xfId="1" applyNumberFormat="1" applyFont="1" applyFill="1" applyBorder="1" applyAlignment="1">
      <alignment horizontal="right" wrapText="1" shrinkToFit="1"/>
    </xf>
    <xf numFmtId="165" fontId="50" fillId="3" borderId="0" xfId="1" applyNumberFormat="1" applyFont="1" applyFill="1" applyBorder="1" applyAlignment="1">
      <alignment horizontal="right" wrapText="1" shrinkToFit="1"/>
    </xf>
    <xf numFmtId="0" fontId="91" fillId="8" borderId="7" xfId="4" applyFont="1" applyFill="1" applyBorder="1" applyAlignment="1">
      <alignment vertical="center" shrinkToFit="1"/>
    </xf>
    <xf numFmtId="0" fontId="92" fillId="2" borderId="0" xfId="4" applyFont="1" applyFill="1" applyBorder="1" applyAlignment="1">
      <alignment vertical="center" wrapText="1"/>
    </xf>
    <xf numFmtId="0" fontId="92" fillId="2" borderId="0" xfId="4" applyFont="1" applyFill="1" applyBorder="1" applyAlignment="1">
      <alignment vertical="center" shrinkToFit="1"/>
    </xf>
    <xf numFmtId="171" fontId="77" fillId="2" borderId="10" xfId="4" applyNumberFormat="1" applyFont="1" applyFill="1" applyBorder="1" applyAlignment="1">
      <alignment vertical="center" wrapText="1" shrinkToFit="1"/>
    </xf>
    <xf numFmtId="0" fontId="77" fillId="2" borderId="0" xfId="4" applyFont="1" applyFill="1" applyBorder="1" applyAlignment="1">
      <alignment horizontal="center" vertical="center"/>
    </xf>
    <xf numFmtId="164" fontId="50" fillId="3" borderId="0" xfId="1" applyNumberFormat="1" applyFont="1" applyFill="1" applyBorder="1" applyAlignment="1">
      <alignment horizontal="left" vertical="center" wrapText="1" shrinkToFit="1"/>
    </xf>
    <xf numFmtId="0" fontId="90" fillId="3" borderId="0" xfId="4" applyFont="1" applyFill="1" applyBorder="1" applyAlignment="1">
      <alignment horizontal="center" vertical="center" wrapText="1" shrinkToFit="1"/>
    </xf>
    <xf numFmtId="0" fontId="92" fillId="2" borderId="0" xfId="4" applyFont="1" applyFill="1" applyBorder="1" applyAlignment="1">
      <alignment vertical="center"/>
    </xf>
    <xf numFmtId="0" fontId="90" fillId="3" borderId="11" xfId="4" applyFont="1" applyFill="1" applyBorder="1" applyAlignment="1">
      <alignment horizontal="center" vertical="center" wrapText="1" shrinkToFit="1"/>
    </xf>
    <xf numFmtId="166" fontId="50" fillId="0" borderId="0" xfId="1" applyNumberFormat="1" applyFont="1" applyFill="1" applyBorder="1" applyAlignment="1">
      <alignment horizontal="center" vertical="center" wrapText="1" shrinkToFit="1"/>
    </xf>
    <xf numFmtId="166" fontId="78" fillId="0" borderId="0" xfId="1" applyNumberFormat="1" applyFont="1" applyFill="1" applyBorder="1" applyAlignment="1">
      <alignment horizontal="center" vertical="center" wrapText="1" shrinkToFit="1"/>
    </xf>
    <xf numFmtId="167" fontId="50" fillId="0" borderId="0" xfId="2" applyNumberFormat="1" applyFont="1" applyFill="1" applyBorder="1" applyAlignment="1">
      <alignment horizontal="center" vertical="center" wrapText="1" shrinkToFit="1"/>
    </xf>
    <xf numFmtId="0" fontId="50" fillId="0" borderId="0" xfId="4" applyFont="1" applyFill="1" applyBorder="1" applyAlignment="1">
      <alignment vertical="center" wrapText="1" shrinkToFit="1"/>
    </xf>
    <xf numFmtId="164" fontId="78" fillId="3" borderId="7" xfId="1" applyNumberFormat="1" applyFont="1" applyFill="1" applyBorder="1" applyAlignment="1">
      <alignment horizontal="left" vertical="center" wrapText="1" shrinkToFit="1"/>
    </xf>
    <xf numFmtId="166" fontId="78" fillId="3" borderId="7" xfId="1" applyNumberFormat="1" applyFont="1" applyFill="1" applyBorder="1" applyAlignment="1">
      <alignment horizontal="center" vertical="center" wrapText="1" shrinkToFit="1"/>
    </xf>
    <xf numFmtId="167" fontId="78" fillId="3" borderId="7" xfId="2" applyNumberFormat="1" applyFont="1" applyFill="1" applyBorder="1" applyAlignment="1">
      <alignment horizontal="center" vertical="center" wrapText="1" shrinkToFit="1"/>
    </xf>
    <xf numFmtId="171" fontId="77" fillId="2" borderId="9" xfId="4" applyNumberFormat="1" applyFont="1" applyFill="1" applyBorder="1" applyAlignment="1">
      <alignment vertical="center" wrapText="1" shrinkToFit="1"/>
    </xf>
    <xf numFmtId="171" fontId="77" fillId="2" borderId="0" xfId="4" applyNumberFormat="1" applyFont="1" applyFill="1" applyBorder="1" applyAlignment="1">
      <alignment horizontal="center" vertical="center" wrapText="1" shrinkToFit="1"/>
    </xf>
    <xf numFmtId="0" fontId="90" fillId="0" borderId="0" xfId="4" applyFont="1" applyFill="1" applyBorder="1" applyAlignment="1">
      <alignment horizontal="center" vertical="center" wrapText="1" shrinkToFit="1"/>
    </xf>
    <xf numFmtId="0" fontId="50" fillId="0" borderId="0" xfId="4" applyFont="1" applyFill="1" applyBorder="1" applyAlignment="1">
      <alignment vertical="center"/>
    </xf>
    <xf numFmtId="165" fontId="50" fillId="2" borderId="0" xfId="1" applyNumberFormat="1" applyFont="1" applyFill="1" applyBorder="1" applyAlignment="1">
      <alignment horizontal="right" vertical="center" wrapText="1" indent="1"/>
    </xf>
    <xf numFmtId="165" fontId="78" fillId="3" borderId="7" xfId="1" applyNumberFormat="1" applyFont="1" applyFill="1" applyBorder="1" applyAlignment="1">
      <alignment horizontal="right" vertical="center" wrapText="1" indent="1" shrinkToFit="1"/>
    </xf>
    <xf numFmtId="0" fontId="50" fillId="2" borderId="0" xfId="4" applyFont="1" applyFill="1" applyBorder="1" applyAlignment="1">
      <alignment horizontal="left" vertical="center" wrapText="1" indent="2"/>
    </xf>
    <xf numFmtId="0" fontId="94" fillId="0" borderId="0" xfId="0" applyFont="1"/>
    <xf numFmtId="164" fontId="69" fillId="0" borderId="0" xfId="1" applyNumberFormat="1" applyFont="1" applyFill="1" applyBorder="1" applyAlignment="1">
      <alignment vertical="center" wrapText="1" shrinkToFit="1"/>
    </xf>
    <xf numFmtId="0" fontId="42" fillId="2" borderId="0" xfId="4" applyFont="1" applyFill="1" applyBorder="1" applyAlignment="1">
      <alignment vertical="center" wrapText="1"/>
    </xf>
    <xf numFmtId="0" fontId="50" fillId="3" borderId="2" xfId="4" applyFont="1" applyFill="1" applyBorder="1" applyAlignment="1">
      <alignment horizontal="center" wrapText="1" shrinkToFit="1"/>
    </xf>
    <xf numFmtId="0" fontId="90" fillId="2" borderId="0" xfId="0" applyFont="1" applyFill="1" applyBorder="1" applyAlignment="1">
      <alignment horizontal="center" vertical="center" wrapText="1" shrinkToFit="1"/>
    </xf>
    <xf numFmtId="165" fontId="52" fillId="3" borderId="0" xfId="1" applyNumberFormat="1" applyFont="1" applyFill="1" applyBorder="1" applyAlignment="1">
      <alignment horizontal="right" wrapText="1" shrinkToFit="1"/>
    </xf>
    <xf numFmtId="165" fontId="52" fillId="2" borderId="0" xfId="1" applyNumberFormat="1" applyFont="1" applyFill="1" applyBorder="1" applyAlignment="1">
      <alignment horizontal="right" wrapText="1" shrinkToFit="1"/>
    </xf>
    <xf numFmtId="165" fontId="52" fillId="3" borderId="6" xfId="1" applyNumberFormat="1" applyFont="1" applyFill="1" applyBorder="1" applyAlignment="1">
      <alignment horizontal="right" wrapText="1" shrinkToFit="1"/>
    </xf>
    <xf numFmtId="0" fontId="77" fillId="3" borderId="2" xfId="4" applyFont="1" applyFill="1" applyBorder="1" applyAlignment="1">
      <alignment horizontal="center" wrapText="1" shrinkToFit="1"/>
    </xf>
    <xf numFmtId="167" fontId="50" fillId="2" borderId="0" xfId="2" applyNumberFormat="1" applyFont="1" applyFill="1" applyBorder="1" applyAlignment="1">
      <alignment horizontal="center" vertical="center" wrapText="1"/>
    </xf>
    <xf numFmtId="165" fontId="52" fillId="2" borderId="3" xfId="1" applyNumberFormat="1" applyFont="1" applyFill="1" applyBorder="1" applyAlignment="1">
      <alignment horizontal="right" vertical="center" wrapText="1" shrinkToFit="1"/>
    </xf>
    <xf numFmtId="165" fontId="52" fillId="3" borderId="7" xfId="1" applyNumberFormat="1" applyFont="1" applyFill="1" applyBorder="1" applyAlignment="1">
      <alignment horizontal="right" vertical="center" wrapText="1" shrinkToFit="1"/>
    </xf>
    <xf numFmtId="0" fontId="90" fillId="3" borderId="2" xfId="4" applyFont="1" applyFill="1" applyBorder="1" applyAlignment="1">
      <alignment horizontal="center" vertical="center" wrapText="1" shrinkToFit="1"/>
    </xf>
    <xf numFmtId="173" fontId="34" fillId="0" borderId="0" xfId="0" applyNumberFormat="1" applyFont="1" applyFill="1"/>
    <xf numFmtId="173" fontId="34" fillId="0" borderId="0" xfId="0" applyNumberFormat="1" applyFont="1"/>
    <xf numFmtId="173" fontId="38" fillId="0" borderId="0" xfId="2" applyNumberFormat="1" applyFont="1" applyBorder="1" applyAlignment="1">
      <alignment horizontal="center"/>
    </xf>
    <xf numFmtId="173" fontId="41" fillId="0" borderId="0" xfId="2" applyNumberFormat="1" applyFont="1" applyFill="1" applyBorder="1" applyAlignment="1">
      <alignment horizontal="center" vertical="center" wrapText="1"/>
    </xf>
    <xf numFmtId="173" fontId="38" fillId="0" borderId="0" xfId="2" applyNumberFormat="1" applyFont="1" applyFill="1" applyBorder="1" applyAlignment="1">
      <alignment horizontal="center"/>
    </xf>
    <xf numFmtId="173" fontId="38" fillId="0" borderId="7" xfId="2" applyNumberFormat="1" applyFont="1" applyBorder="1" applyAlignment="1">
      <alignment horizontal="center"/>
    </xf>
    <xf numFmtId="173" fontId="34" fillId="0" borderId="7" xfId="0" applyNumberFormat="1" applyFont="1" applyBorder="1"/>
    <xf numFmtId="173" fontId="46" fillId="2" borderId="0" xfId="4" applyNumberFormat="1" applyFont="1" applyFill="1" applyBorder="1" applyAlignment="1">
      <alignment horizontal="right" vertical="center" wrapText="1" shrinkToFit="1"/>
    </xf>
    <xf numFmtId="173" fontId="47" fillId="0" borderId="0" xfId="0" applyNumberFormat="1" applyFont="1" applyFill="1" applyBorder="1" applyAlignment="1">
      <alignment horizontal="center"/>
    </xf>
    <xf numFmtId="173" fontId="34" fillId="0" borderId="0" xfId="2" applyNumberFormat="1" applyFont="1" applyFill="1" applyBorder="1" applyAlignment="1">
      <alignment horizontal="right" vertical="center" wrapText="1" shrinkToFit="1"/>
    </xf>
    <xf numFmtId="173" fontId="34" fillId="0" borderId="7" xfId="2" applyNumberFormat="1" applyFont="1" applyFill="1" applyBorder="1" applyAlignment="1">
      <alignment horizontal="center" vertical="center" wrapText="1" shrinkToFit="1"/>
    </xf>
    <xf numFmtId="173" fontId="34" fillId="0" borderId="7" xfId="2" applyNumberFormat="1" applyFont="1" applyFill="1" applyBorder="1" applyAlignment="1">
      <alignment horizontal="right" vertical="center" wrapText="1" shrinkToFit="1"/>
    </xf>
    <xf numFmtId="173" fontId="47" fillId="10" borderId="0" xfId="0" applyNumberFormat="1" applyFont="1" applyFill="1" applyBorder="1" applyAlignment="1">
      <alignment horizontal="center"/>
    </xf>
    <xf numFmtId="0" fontId="41" fillId="9" borderId="3" xfId="0" applyFont="1" applyFill="1" applyBorder="1" applyAlignment="1">
      <alignment horizontal="left" vertical="center" wrapText="1"/>
    </xf>
    <xf numFmtId="173" fontId="41" fillId="9" borderId="3" xfId="9" applyNumberFormat="1" applyFont="1" applyFill="1" applyBorder="1" applyAlignment="1">
      <alignment horizontal="center" vertical="center" wrapText="1"/>
    </xf>
    <xf numFmtId="173" fontId="38" fillId="0" borderId="0" xfId="9" applyNumberFormat="1" applyFont="1" applyBorder="1" applyAlignment="1">
      <alignment horizontal="center"/>
    </xf>
    <xf numFmtId="173" fontId="34" fillId="0" borderId="0" xfId="0" applyNumberFormat="1" applyFont="1" applyBorder="1"/>
    <xf numFmtId="0" fontId="38" fillId="0" borderId="14" xfId="0" applyFont="1" applyBorder="1"/>
    <xf numFmtId="0" fontId="1" fillId="0" borderId="14" xfId="0" applyFont="1" applyBorder="1"/>
    <xf numFmtId="0" fontId="40" fillId="2" borderId="14" xfId="0" applyFont="1" applyFill="1" applyBorder="1" applyAlignment="1">
      <alignment horizontal="center" vertical="center" wrapText="1" shrinkToFit="1"/>
    </xf>
    <xf numFmtId="173" fontId="41" fillId="9" borderId="3" xfId="2" applyNumberFormat="1" applyFont="1" applyFill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/>
    </xf>
    <xf numFmtId="173" fontId="38" fillId="0" borderId="14" xfId="2" applyNumberFormat="1" applyFont="1" applyBorder="1" applyAlignment="1">
      <alignment horizontal="center"/>
    </xf>
    <xf numFmtId="0" fontId="50" fillId="3" borderId="0" xfId="4" applyNumberFormat="1" applyFont="1" applyFill="1" applyBorder="1" applyAlignment="1">
      <alignment horizontal="left" wrapText="1" shrinkToFit="1"/>
    </xf>
    <xf numFmtId="165" fontId="80" fillId="0" borderId="0" xfId="1" applyNumberFormat="1" applyFont="1" applyFill="1" applyBorder="1" applyAlignment="1">
      <alignment horizontal="right" wrapText="1"/>
    </xf>
    <xf numFmtId="9" fontId="79" fillId="0" borderId="0" xfId="2" applyFont="1" applyFill="1" applyBorder="1" applyAlignment="1">
      <alignment horizontal="right" wrapText="1"/>
    </xf>
    <xf numFmtId="165" fontId="50" fillId="0" borderId="6" xfId="1" applyNumberFormat="1" applyFont="1" applyFill="1" applyBorder="1" applyAlignment="1">
      <alignment horizontal="right" wrapText="1" shrinkToFit="1"/>
    </xf>
    <xf numFmtId="0" fontId="50" fillId="0" borderId="0" xfId="4" applyFont="1" applyFill="1" applyAlignment="1">
      <alignment vertical="center"/>
    </xf>
    <xf numFmtId="0" fontId="50" fillId="0" borderId="0" xfId="4" applyFont="1" applyFill="1" applyAlignment="1">
      <alignment vertical="center" wrapText="1"/>
    </xf>
    <xf numFmtId="0" fontId="50" fillId="0" borderId="0" xfId="4" applyFont="1" applyFill="1" applyAlignment="1">
      <alignment vertical="center" shrinkToFit="1"/>
    </xf>
    <xf numFmtId="0" fontId="80" fillId="0" borderId="0" xfId="4" applyNumberFormat="1" applyFont="1" applyFill="1" applyBorder="1" applyAlignment="1">
      <alignment wrapText="1"/>
    </xf>
    <xf numFmtId="9" fontId="50" fillId="0" borderId="0" xfId="9" applyFont="1" applyFill="1" applyBorder="1" applyAlignment="1">
      <alignment horizontal="right" wrapText="1" shrinkToFit="1"/>
    </xf>
    <xf numFmtId="9" fontId="50" fillId="3" borderId="6" xfId="9" applyFont="1" applyFill="1" applyBorder="1" applyAlignment="1">
      <alignment horizontal="right" wrapText="1" shrinkToFit="1"/>
    </xf>
    <xf numFmtId="9" fontId="50" fillId="3" borderId="0" xfId="9" applyFont="1" applyFill="1" applyBorder="1" applyAlignment="1">
      <alignment horizontal="right" wrapText="1" shrinkToFit="1"/>
    </xf>
    <xf numFmtId="9" fontId="50" fillId="0" borderId="6" xfId="9" applyFont="1" applyFill="1" applyBorder="1" applyAlignment="1">
      <alignment horizontal="right" wrapText="1" shrinkToFit="1"/>
    </xf>
    <xf numFmtId="0" fontId="78" fillId="0" borderId="6" xfId="4" applyNumberFormat="1" applyFont="1" applyFill="1" applyBorder="1" applyAlignment="1">
      <alignment horizontal="left" vertical="center" wrapText="1" shrinkToFit="1"/>
    </xf>
    <xf numFmtId="0" fontId="9" fillId="3" borderId="0" xfId="0" applyFont="1" applyFill="1" applyBorder="1" applyAlignment="1">
      <alignment vertical="center" wrapText="1" shrinkToFit="1"/>
    </xf>
    <xf numFmtId="166" fontId="52" fillId="3" borderId="0" xfId="1" applyNumberFormat="1" applyFont="1" applyFill="1" applyBorder="1" applyAlignment="1">
      <alignment horizontal="right" wrapText="1" shrinkToFit="1"/>
    </xf>
    <xf numFmtId="0" fontId="9" fillId="9" borderId="0" xfId="0" applyFont="1" applyFill="1" applyBorder="1" applyAlignment="1">
      <alignment vertical="center" wrapText="1" shrinkToFit="1"/>
    </xf>
    <xf numFmtId="166" fontId="52" fillId="9" borderId="0" xfId="1" applyNumberFormat="1" applyFont="1" applyFill="1" applyBorder="1" applyAlignment="1">
      <alignment horizontal="right" wrapText="1" shrinkToFit="1"/>
    </xf>
    <xf numFmtId="167" fontId="52" fillId="9" borderId="0" xfId="2" applyNumberFormat="1" applyFont="1" applyFill="1" applyBorder="1" applyAlignment="1">
      <alignment horizontal="right" wrapText="1" shrinkToFit="1"/>
    </xf>
    <xf numFmtId="0" fontId="15" fillId="3" borderId="1" xfId="0" applyFont="1" applyFill="1" applyBorder="1" applyAlignment="1">
      <alignment vertical="center" wrapText="1" shrinkToFit="1"/>
    </xf>
    <xf numFmtId="164" fontId="52" fillId="3" borderId="0" xfId="1" applyNumberFormat="1" applyFont="1" applyFill="1" applyBorder="1" applyAlignment="1">
      <alignment horizontal="right" wrapText="1" shrinkToFit="1"/>
    </xf>
    <xf numFmtId="166" fontId="52" fillId="3" borderId="1" xfId="1" applyNumberFormat="1" applyFont="1" applyFill="1" applyBorder="1" applyAlignment="1">
      <alignment horizontal="right" wrapText="1" shrinkToFit="1"/>
    </xf>
    <xf numFmtId="167" fontId="52" fillId="3" borderId="1" xfId="2" applyNumberFormat="1" applyFont="1" applyFill="1" applyBorder="1" applyAlignment="1">
      <alignment horizontal="right" wrapText="1" shrinkToFit="1"/>
    </xf>
    <xf numFmtId="0" fontId="15" fillId="9" borderId="0" xfId="0" applyFont="1" applyFill="1" applyBorder="1" applyAlignment="1">
      <alignment vertical="center" wrapText="1" shrinkToFit="1"/>
    </xf>
    <xf numFmtId="165" fontId="52" fillId="9" borderId="15" xfId="1" applyNumberFormat="1" applyFont="1" applyFill="1" applyBorder="1" applyAlignment="1">
      <alignment horizontal="right" wrapText="1" shrinkToFit="1"/>
    </xf>
    <xf numFmtId="166" fontId="52" fillId="9" borderId="15" xfId="1" applyNumberFormat="1" applyFont="1" applyFill="1" applyBorder="1" applyAlignment="1">
      <alignment horizontal="right" wrapText="1" shrinkToFit="1"/>
    </xf>
    <xf numFmtId="9" fontId="52" fillId="3" borderId="0" xfId="2" applyFont="1" applyFill="1" applyBorder="1" applyAlignment="1">
      <alignment horizontal="right" wrapText="1" shrinkToFit="1"/>
    </xf>
    <xf numFmtId="0" fontId="9" fillId="9" borderId="6" xfId="0" applyFont="1" applyFill="1" applyBorder="1" applyAlignment="1">
      <alignment vertical="center" wrapText="1" shrinkToFit="1"/>
    </xf>
    <xf numFmtId="165" fontId="53" fillId="9" borderId="6" xfId="1" applyNumberFormat="1" applyFont="1" applyFill="1" applyBorder="1" applyAlignment="1">
      <alignment horizontal="right" vertical="center" wrapText="1" shrinkToFit="1"/>
    </xf>
    <xf numFmtId="167" fontId="52" fillId="9" borderId="6" xfId="2" applyNumberFormat="1" applyFont="1" applyFill="1" applyBorder="1" applyAlignment="1">
      <alignment horizontal="right" wrapText="1" shrinkToFit="1"/>
    </xf>
    <xf numFmtId="165" fontId="53" fillId="3" borderId="0" xfId="1" applyNumberFormat="1" applyFont="1" applyFill="1" applyBorder="1" applyAlignment="1">
      <alignment horizontal="right" vertical="center" wrapText="1"/>
    </xf>
    <xf numFmtId="165" fontId="52" fillId="9" borderId="0" xfId="1" applyNumberFormat="1" applyFont="1" applyFill="1" applyBorder="1" applyAlignment="1">
      <alignment horizontal="right" wrapText="1" shrinkToFit="1"/>
    </xf>
    <xf numFmtId="165" fontId="52" fillId="3" borderId="1" xfId="1" applyNumberFormat="1" applyFont="1" applyFill="1" applyBorder="1" applyAlignment="1">
      <alignment horizontal="right" wrapText="1" shrinkToFit="1"/>
    </xf>
    <xf numFmtId="167" fontId="52" fillId="2" borderId="1" xfId="2" applyNumberFormat="1" applyFont="1" applyFill="1" applyBorder="1" applyAlignment="1">
      <alignment horizontal="right" wrapText="1" shrinkToFit="1"/>
    </xf>
    <xf numFmtId="0" fontId="9" fillId="9" borderId="6" xfId="0" applyFont="1" applyFill="1" applyBorder="1" applyAlignment="1">
      <alignment horizontal="left" vertical="center" wrapText="1"/>
    </xf>
    <xf numFmtId="0" fontId="15" fillId="3" borderId="15" xfId="0" applyFont="1" applyFill="1" applyBorder="1" applyAlignment="1">
      <alignment horizontal="left" vertical="center" wrapText="1" indent="1"/>
    </xf>
    <xf numFmtId="165" fontId="52" fillId="3" borderId="15" xfId="1" applyNumberFormat="1" applyFont="1" applyFill="1" applyBorder="1" applyAlignment="1">
      <alignment horizontal="right" wrapText="1" shrinkToFit="1"/>
    </xf>
    <xf numFmtId="166" fontId="52" fillId="3" borderId="15" xfId="1" applyNumberFormat="1" applyFont="1" applyFill="1" applyBorder="1" applyAlignment="1">
      <alignment horizontal="right" wrapText="1" shrinkToFit="1"/>
    </xf>
    <xf numFmtId="167" fontId="52" fillId="3" borderId="15" xfId="2" applyNumberFormat="1" applyFont="1" applyFill="1" applyBorder="1" applyAlignment="1">
      <alignment horizontal="right" wrapText="1" shrinkToFit="1"/>
    </xf>
    <xf numFmtId="0" fontId="15" fillId="9" borderId="1" xfId="0" applyFont="1" applyFill="1" applyBorder="1" applyAlignment="1">
      <alignment horizontal="left" vertical="center" wrapText="1" indent="1"/>
    </xf>
    <xf numFmtId="165" fontId="52" fillId="9" borderId="1" xfId="1" applyNumberFormat="1" applyFont="1" applyFill="1" applyBorder="1" applyAlignment="1">
      <alignment horizontal="right" wrapText="1" shrinkToFit="1"/>
    </xf>
    <xf numFmtId="167" fontId="52" fillId="9" borderId="1" xfId="2" applyNumberFormat="1" applyFont="1" applyFill="1" applyBorder="1" applyAlignment="1">
      <alignment horizontal="right" wrapText="1" shrinkToFit="1"/>
    </xf>
    <xf numFmtId="0" fontId="15" fillId="3" borderId="0" xfId="0" applyFont="1" applyFill="1" applyBorder="1" applyAlignment="1">
      <alignment horizontal="left" vertical="center" wrapText="1" indent="1"/>
    </xf>
    <xf numFmtId="0" fontId="15" fillId="3" borderId="0" xfId="0" quotePrefix="1" applyFont="1" applyFill="1" applyBorder="1" applyAlignment="1">
      <alignment horizontal="left" vertical="center"/>
    </xf>
    <xf numFmtId="0" fontId="15" fillId="9" borderId="0" xfId="0" applyFont="1" applyFill="1" applyBorder="1" applyAlignment="1">
      <alignment horizontal="left" vertical="center" wrapText="1" indent="1"/>
    </xf>
    <xf numFmtId="0" fontId="15" fillId="9" borderId="0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vertical="center" wrapText="1"/>
    </xf>
    <xf numFmtId="165" fontId="52" fillId="3" borderId="6" xfId="1" applyNumberFormat="1" applyFont="1" applyFill="1" applyBorder="1" applyAlignment="1">
      <alignment horizontal="right" vertical="center" wrapText="1" shrinkToFit="1"/>
    </xf>
    <xf numFmtId="167" fontId="52" fillId="3" borderId="6" xfId="2" applyNumberFormat="1" applyFont="1" applyFill="1" applyBorder="1" applyAlignment="1">
      <alignment horizontal="right" vertical="center" wrapText="1" shrinkToFit="1"/>
    </xf>
    <xf numFmtId="166" fontId="52" fillId="3" borderId="6" xfId="1" applyNumberFormat="1" applyFont="1" applyFill="1" applyBorder="1" applyAlignment="1">
      <alignment horizontal="right" vertical="center" wrapText="1" shrinkToFit="1"/>
    </xf>
    <xf numFmtId="0" fontId="15" fillId="3" borderId="13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vertical="center" wrapText="1" shrinkToFit="1"/>
    </xf>
    <xf numFmtId="165" fontId="53" fillId="3" borderId="13" xfId="0" applyNumberFormat="1" applyFont="1" applyFill="1" applyBorder="1" applyAlignment="1">
      <alignment horizontal="right" vertical="center" wrapText="1"/>
    </xf>
    <xf numFmtId="167" fontId="52" fillId="3" borderId="13" xfId="2" applyNumberFormat="1" applyFont="1" applyFill="1" applyBorder="1" applyAlignment="1">
      <alignment horizontal="right" vertical="center" wrapText="1" shrinkToFit="1"/>
    </xf>
    <xf numFmtId="166" fontId="52" fillId="3" borderId="13" xfId="1" applyNumberFormat="1" applyFont="1" applyFill="1" applyBorder="1" applyAlignment="1">
      <alignment horizontal="right" vertical="center" wrapText="1" shrinkToFit="1"/>
    </xf>
    <xf numFmtId="0" fontId="10" fillId="9" borderId="0" xfId="0" applyFont="1" applyFill="1" applyBorder="1" applyAlignment="1">
      <alignment wrapText="1"/>
    </xf>
    <xf numFmtId="165" fontId="52" fillId="9" borderId="0" xfId="1" applyNumberFormat="1" applyFont="1" applyFill="1" applyBorder="1" applyAlignment="1">
      <alignment horizontal="right" vertical="center" wrapText="1" shrinkToFit="1"/>
    </xf>
    <xf numFmtId="9" fontId="52" fillId="9" borderId="0" xfId="2" applyFont="1" applyFill="1" applyAlignment="1">
      <alignment horizontal="right" vertical="center" wrapText="1" shrinkToFit="1"/>
    </xf>
    <xf numFmtId="167" fontId="52" fillId="9" borderId="0" xfId="2" applyNumberFormat="1" applyFont="1" applyFill="1" applyBorder="1" applyAlignment="1">
      <alignment horizontal="right" vertical="center" wrapText="1" shrinkToFit="1"/>
    </xf>
    <xf numFmtId="169" fontId="72" fillId="9" borderId="0" xfId="0" applyNumberFormat="1" applyFont="1" applyFill="1" applyAlignment="1">
      <alignment horizontal="right" vertical="center" wrapText="1" shrinkToFit="1"/>
    </xf>
    <xf numFmtId="0" fontId="9" fillId="9" borderId="1" xfId="0" applyFont="1" applyFill="1" applyBorder="1" applyAlignment="1">
      <alignment wrapText="1"/>
    </xf>
    <xf numFmtId="165" fontId="52" fillId="9" borderId="1" xfId="1" applyNumberFormat="1" applyFont="1" applyFill="1" applyBorder="1" applyAlignment="1">
      <alignment horizontal="right" vertical="center" wrapText="1" shrinkToFit="1"/>
    </xf>
    <xf numFmtId="167" fontId="52" fillId="9" borderId="1" xfId="2" applyNumberFormat="1" applyFont="1" applyFill="1" applyBorder="1" applyAlignment="1">
      <alignment horizontal="right" vertical="center" wrapText="1" shrinkToFit="1"/>
    </xf>
    <xf numFmtId="167" fontId="52" fillId="2" borderId="7" xfId="2" applyNumberFormat="1" applyFont="1" applyFill="1" applyBorder="1" applyAlignment="1">
      <alignment horizontal="right" vertical="center" wrapText="1" shrinkToFit="1"/>
    </xf>
    <xf numFmtId="0" fontId="55" fillId="9" borderId="0" xfId="0" applyFont="1" applyFill="1" applyBorder="1" applyAlignment="1">
      <alignment vertical="center" wrapText="1" shrinkToFit="1"/>
    </xf>
    <xf numFmtId="0" fontId="53" fillId="9" borderId="0" xfId="0" applyFont="1" applyFill="1" applyBorder="1" applyAlignment="1">
      <alignment horizontal="left" vertical="center" wrapText="1"/>
    </xf>
    <xf numFmtId="0" fontId="55" fillId="9" borderId="6" xfId="0" applyFont="1" applyFill="1" applyBorder="1" applyAlignment="1">
      <alignment horizontal="left" vertical="center" wrapText="1"/>
    </xf>
    <xf numFmtId="165" fontId="52" fillId="9" borderId="6" xfId="1" applyNumberFormat="1" applyFont="1" applyFill="1" applyBorder="1" applyAlignment="1">
      <alignment horizontal="right" wrapText="1" shrinkToFit="1"/>
    </xf>
    <xf numFmtId="0" fontId="74" fillId="9" borderId="6" xfId="0" applyFont="1" applyFill="1" applyBorder="1" applyAlignment="1">
      <alignment horizontal="left" vertical="center" wrapText="1"/>
    </xf>
    <xf numFmtId="0" fontId="75" fillId="9" borderId="13" xfId="0" applyFont="1" applyFill="1" applyBorder="1" applyAlignment="1">
      <alignment horizontal="left" vertical="center" wrapText="1"/>
    </xf>
    <xf numFmtId="165" fontId="52" fillId="9" borderId="13" xfId="1" applyNumberFormat="1" applyFont="1" applyFill="1" applyBorder="1" applyAlignment="1">
      <alignment horizontal="right" wrapText="1" shrinkToFit="1"/>
    </xf>
    <xf numFmtId="167" fontId="52" fillId="9" borderId="13" xfId="2" applyNumberFormat="1" applyFont="1" applyFill="1" applyBorder="1" applyAlignment="1">
      <alignment horizontal="right" wrapText="1" shrinkToFit="1"/>
    </xf>
    <xf numFmtId="164" fontId="50" fillId="9" borderId="0" xfId="1" applyNumberFormat="1" applyFont="1" applyFill="1" applyBorder="1" applyAlignment="1">
      <alignment horizontal="left" vertical="center" wrapText="1" shrinkToFit="1"/>
    </xf>
    <xf numFmtId="166" fontId="50" fillId="9" borderId="0" xfId="1" applyNumberFormat="1" applyFont="1" applyFill="1" applyBorder="1" applyAlignment="1">
      <alignment horizontal="center" vertical="center" wrapText="1" shrinkToFit="1"/>
    </xf>
    <xf numFmtId="166" fontId="78" fillId="9" borderId="0" xfId="1" applyNumberFormat="1" applyFont="1" applyFill="1" applyBorder="1" applyAlignment="1">
      <alignment horizontal="center" vertical="center" wrapText="1" shrinkToFit="1"/>
    </xf>
    <xf numFmtId="167" fontId="50" fillId="9" borderId="0" xfId="2" applyNumberFormat="1" applyFont="1" applyFill="1" applyBorder="1" applyAlignment="1">
      <alignment horizontal="center" vertical="center" wrapText="1" shrinkToFit="1"/>
    </xf>
    <xf numFmtId="0" fontId="50" fillId="9" borderId="0" xfId="4" applyFont="1" applyFill="1" applyBorder="1" applyAlignment="1">
      <alignment vertical="center" wrapText="1"/>
    </xf>
    <xf numFmtId="165" fontId="50" fillId="9" borderId="0" xfId="1" applyNumberFormat="1" applyFont="1" applyFill="1" applyBorder="1" applyAlignment="1">
      <alignment horizontal="right" vertical="center" wrapText="1" indent="1"/>
    </xf>
    <xf numFmtId="167" fontId="50" fillId="9" borderId="0" xfId="2" applyNumberFormat="1" applyFont="1" applyFill="1" applyBorder="1" applyAlignment="1">
      <alignment horizontal="center" vertical="center" wrapText="1"/>
    </xf>
    <xf numFmtId="164" fontId="52" fillId="9" borderId="0" xfId="1" applyNumberFormat="1" applyFont="1" applyFill="1" applyBorder="1" applyAlignment="1">
      <alignment horizontal="left" vertical="center" wrapText="1" shrinkToFit="1"/>
    </xf>
    <xf numFmtId="10" fontId="52" fillId="9" borderId="0" xfId="2" applyNumberFormat="1" applyFont="1" applyFill="1" applyBorder="1" applyAlignment="1">
      <alignment horizontal="center" vertical="center" wrapText="1" shrinkToFit="1"/>
    </xf>
    <xf numFmtId="164" fontId="52" fillId="9" borderId="0" xfId="1" applyFont="1" applyFill="1" applyBorder="1" applyAlignment="1">
      <alignment horizontal="center" vertical="center" wrapText="1" shrinkToFit="1"/>
    </xf>
    <xf numFmtId="0" fontId="50" fillId="9" borderId="0" xfId="4" applyFont="1" applyFill="1" applyBorder="1" applyAlignment="1">
      <alignment horizontal="left" wrapText="1" shrinkToFit="1"/>
    </xf>
    <xf numFmtId="165" fontId="50" fillId="9" borderId="0" xfId="1" applyNumberFormat="1" applyFont="1" applyFill="1" applyBorder="1" applyAlignment="1">
      <alignment horizontal="right" wrapText="1" shrinkToFit="1"/>
    </xf>
    <xf numFmtId="9" fontId="50" fillId="9" borderId="0" xfId="9" applyFont="1" applyFill="1" applyBorder="1" applyAlignment="1">
      <alignment horizontal="right" wrapText="1" shrinkToFit="1"/>
    </xf>
    <xf numFmtId="0" fontId="78" fillId="9" borderId="0" xfId="4" applyFont="1" applyFill="1" applyBorder="1" applyAlignment="1">
      <alignment horizontal="left" wrapText="1" shrinkToFit="1"/>
    </xf>
    <xf numFmtId="0" fontId="80" fillId="9" borderId="8" xfId="4" applyFont="1" applyFill="1" applyBorder="1" applyAlignment="1">
      <alignment wrapText="1"/>
    </xf>
    <xf numFmtId="165" fontId="80" fillId="9" borderId="8" xfId="1" applyNumberFormat="1" applyFont="1" applyFill="1" applyBorder="1" applyAlignment="1">
      <alignment horizontal="right" wrapText="1"/>
    </xf>
    <xf numFmtId="9" fontId="79" fillId="9" borderId="8" xfId="9" applyFont="1" applyFill="1" applyBorder="1" applyAlignment="1">
      <alignment horizontal="right" wrapText="1"/>
    </xf>
    <xf numFmtId="0" fontId="50" fillId="9" borderId="0" xfId="4" applyNumberFormat="1" applyFont="1" applyFill="1" applyBorder="1" applyAlignment="1">
      <alignment horizontal="left" wrapText="1" shrinkToFit="1"/>
    </xf>
    <xf numFmtId="0" fontId="50" fillId="9" borderId="6" xfId="4" applyNumberFormat="1" applyFont="1" applyFill="1" applyBorder="1" applyAlignment="1">
      <alignment horizontal="left" wrapText="1" shrinkToFit="1"/>
    </xf>
    <xf numFmtId="165" fontId="50" fillId="9" borderId="6" xfId="1" applyNumberFormat="1" applyFont="1" applyFill="1" applyBorder="1" applyAlignment="1">
      <alignment horizontal="right" wrapText="1" shrinkToFit="1"/>
    </xf>
    <xf numFmtId="9" fontId="50" fillId="9" borderId="6" xfId="9" applyFont="1" applyFill="1" applyBorder="1" applyAlignment="1">
      <alignment horizontal="right" wrapText="1" shrinkToFit="1"/>
    </xf>
    <xf numFmtId="0" fontId="78" fillId="9" borderId="0" xfId="4" applyNumberFormat="1" applyFont="1" applyFill="1" applyBorder="1" applyAlignment="1">
      <alignment horizontal="left" wrapText="1" shrinkToFit="1"/>
    </xf>
    <xf numFmtId="0" fontId="78" fillId="0" borderId="6" xfId="4" applyNumberFormat="1" applyFont="1" applyFill="1" applyBorder="1" applyAlignment="1">
      <alignment horizontal="left" wrapText="1" shrinkToFit="1"/>
    </xf>
    <xf numFmtId="0" fontId="82" fillId="0" borderId="0" xfId="4" applyFont="1" applyFill="1" applyBorder="1" applyAlignment="1">
      <alignment horizontal="left" vertical="center" wrapText="1" shrinkToFit="1"/>
    </xf>
    <xf numFmtId="167" fontId="50" fillId="9" borderId="0" xfId="2" applyNumberFormat="1" applyFont="1" applyFill="1" applyBorder="1" applyAlignment="1">
      <alignment horizontal="left" wrapText="1" shrinkToFit="1"/>
    </xf>
    <xf numFmtId="167" fontId="52" fillId="3" borderId="0" xfId="2" applyNumberFormat="1" applyFont="1" applyFill="1" applyBorder="1" applyAlignment="1">
      <alignment horizontal="center" vertical="center" wrapText="1" shrinkToFit="1"/>
    </xf>
    <xf numFmtId="167" fontId="52" fillId="9" borderId="0" xfId="2" applyNumberFormat="1" applyFont="1" applyFill="1" applyBorder="1" applyAlignment="1">
      <alignment horizontal="center" vertical="center" wrapText="1" shrinkToFit="1"/>
    </xf>
    <xf numFmtId="167" fontId="52" fillId="3" borderId="7" xfId="2" applyNumberFormat="1" applyFont="1" applyFill="1" applyBorder="1" applyAlignment="1">
      <alignment horizontal="center" vertical="center" wrapText="1" shrinkToFit="1"/>
    </xf>
    <xf numFmtId="166" fontId="78" fillId="3" borderId="7" xfId="1" applyNumberFormat="1" applyFont="1" applyFill="1" applyBorder="1" applyAlignment="1">
      <alignment horizontal="center" vertical="center" wrapText="1" shrinkToFit="1"/>
    </xf>
    <xf numFmtId="166" fontId="50" fillId="9" borderId="0" xfId="1" applyNumberFormat="1" applyFont="1" applyFill="1" applyBorder="1" applyAlignment="1">
      <alignment horizontal="center" vertical="center" wrapText="1" shrinkToFit="1"/>
    </xf>
    <xf numFmtId="166" fontId="50" fillId="0" borderId="0" xfId="1" applyNumberFormat="1" applyFont="1" applyFill="1" applyBorder="1" applyAlignment="1">
      <alignment horizontal="center" vertical="center" wrapText="1" shrinkToFit="1"/>
    </xf>
    <xf numFmtId="0" fontId="90" fillId="3" borderId="11" xfId="4" applyFont="1" applyFill="1" applyBorder="1" applyAlignment="1">
      <alignment horizontal="center" vertical="center" wrapText="1" shrinkToFit="1"/>
    </xf>
    <xf numFmtId="166" fontId="50" fillId="0" borderId="0" xfId="1" applyNumberFormat="1" applyFont="1" applyFill="1" applyBorder="1" applyAlignment="1">
      <alignment horizontal="center" vertical="center" wrapText="1" shrinkToFit="1"/>
    </xf>
    <xf numFmtId="166" fontId="50" fillId="9" borderId="0" xfId="1" applyNumberFormat="1" applyFont="1" applyFill="1" applyBorder="1" applyAlignment="1">
      <alignment horizontal="center" vertical="center" wrapText="1" shrinkToFit="1"/>
    </xf>
    <xf numFmtId="166" fontId="78" fillId="3" borderId="7" xfId="1" applyNumberFormat="1" applyFont="1" applyFill="1" applyBorder="1" applyAlignment="1">
      <alignment horizontal="center" vertical="center" wrapText="1" shrinkToFit="1"/>
    </xf>
    <xf numFmtId="0" fontId="21" fillId="8" borderId="0" xfId="4" applyFont="1" applyFill="1" applyBorder="1" applyAlignment="1">
      <alignment vertical="center" shrinkToFit="1"/>
    </xf>
    <xf numFmtId="0" fontId="35" fillId="2" borderId="0" xfId="0" applyFont="1" applyFill="1" applyBorder="1" applyAlignment="1">
      <alignment horizontal="center" wrapText="1" shrinkToFit="1"/>
    </xf>
    <xf numFmtId="0" fontId="35" fillId="2" borderId="0" xfId="0" applyFont="1" applyFill="1" applyBorder="1" applyAlignment="1">
      <alignment horizontal="right" wrapText="1" shrinkToFit="1"/>
    </xf>
    <xf numFmtId="0" fontId="50" fillId="0" borderId="0" xfId="4" applyFont="1" applyFill="1" applyBorder="1" applyAlignment="1">
      <alignment horizontal="left" wrapText="1" shrinkToFit="1"/>
    </xf>
    <xf numFmtId="0" fontId="61" fillId="2" borderId="0" xfId="0" applyFont="1" applyFill="1" applyBorder="1" applyAlignment="1">
      <alignment horizontal="center"/>
    </xf>
    <xf numFmtId="0" fontId="35" fillId="2" borderId="0" xfId="0" applyFont="1" applyFill="1" applyBorder="1" applyAlignment="1">
      <alignment horizontal="center"/>
    </xf>
    <xf numFmtId="166" fontId="50" fillId="9" borderId="0" xfId="1" applyNumberFormat="1" applyFont="1" applyFill="1" applyBorder="1" applyAlignment="1">
      <alignment horizontal="center" vertical="center" wrapText="1" shrinkToFit="1"/>
    </xf>
    <xf numFmtId="166" fontId="50" fillId="0" borderId="0" xfId="1" applyNumberFormat="1" applyFont="1" applyFill="1" applyBorder="1" applyAlignment="1">
      <alignment horizontal="center" vertical="center" wrapText="1" shrinkToFit="1"/>
    </xf>
    <xf numFmtId="166" fontId="52" fillId="0" borderId="0" xfId="1" applyNumberFormat="1" applyFont="1" applyFill="1" applyBorder="1" applyAlignment="1">
      <alignment horizontal="right" wrapText="1" shrinkToFit="1"/>
    </xf>
    <xf numFmtId="0" fontId="55" fillId="0" borderId="0" xfId="0" applyFont="1" applyFill="1" applyBorder="1" applyAlignment="1">
      <alignment vertical="center" wrapText="1" shrinkToFit="1"/>
    </xf>
    <xf numFmtId="167" fontId="52" fillId="0" borderId="0" xfId="2" applyNumberFormat="1" applyFont="1" applyFill="1" applyBorder="1" applyAlignment="1">
      <alignment horizontal="right" wrapText="1" shrinkToFit="1"/>
    </xf>
    <xf numFmtId="0" fontId="29" fillId="3" borderId="0" xfId="4" applyFont="1" applyFill="1" applyBorder="1" applyAlignment="1">
      <alignment horizontal="centerContinuous" vertical="center" wrapText="1" shrinkToFit="1"/>
    </xf>
    <xf numFmtId="166" fontId="66" fillId="2" borderId="0" xfId="4" applyNumberFormat="1" applyFont="1" applyFill="1" applyBorder="1" applyAlignment="1">
      <alignment vertical="center" shrinkToFit="1"/>
    </xf>
    <xf numFmtId="167" fontId="50" fillId="9" borderId="0" xfId="2" applyNumberFormat="1" applyFont="1" applyFill="1" applyBorder="1" applyAlignment="1">
      <alignment horizontal="center" wrapText="1" shrinkToFit="1"/>
    </xf>
    <xf numFmtId="167" fontId="50" fillId="0" borderId="0" xfId="2" applyNumberFormat="1" applyFont="1" applyFill="1" applyBorder="1" applyAlignment="1">
      <alignment horizontal="center" wrapText="1" shrinkToFit="1"/>
    </xf>
    <xf numFmtId="3" fontId="88" fillId="0" borderId="0" xfId="0" applyNumberFormat="1" applyFont="1" applyFill="1" applyBorder="1" applyAlignment="1">
      <alignment horizontal="center" vertical="center"/>
    </xf>
    <xf numFmtId="4" fontId="87" fillId="0" borderId="0" xfId="0" applyNumberFormat="1" applyFont="1" applyFill="1" applyBorder="1" applyAlignment="1">
      <alignment horizontal="center" vertical="center"/>
    </xf>
    <xf numFmtId="167" fontId="79" fillId="0" borderId="7" xfId="2" applyNumberFormat="1" applyFont="1" applyFill="1" applyBorder="1" applyAlignment="1">
      <alignment horizontal="center" wrapText="1"/>
    </xf>
    <xf numFmtId="167" fontId="87" fillId="0" borderId="0" xfId="0" applyNumberFormat="1" applyFont="1" applyFill="1" applyBorder="1" applyAlignment="1">
      <alignment horizontal="center" vertical="center"/>
    </xf>
    <xf numFmtId="0" fontId="87" fillId="0" borderId="0" xfId="0" applyFont="1" applyFill="1" applyBorder="1" applyAlignment="1">
      <alignment horizontal="center" vertical="center"/>
    </xf>
    <xf numFmtId="0" fontId="87" fillId="0" borderId="0" xfId="0" applyFont="1" applyFill="1" applyBorder="1" applyAlignment="1">
      <alignment vertical="center"/>
    </xf>
    <xf numFmtId="0" fontId="97" fillId="0" borderId="0" xfId="0" applyFont="1" applyFill="1"/>
    <xf numFmtId="166" fontId="78" fillId="0" borderId="7" xfId="1" applyNumberFormat="1" applyFont="1" applyFill="1" applyBorder="1" applyAlignment="1">
      <alignment horizontal="center" vertical="center" wrapText="1" shrinkToFit="1"/>
    </xf>
    <xf numFmtId="43" fontId="10" fillId="2" borderId="0" xfId="0" applyNumberFormat="1" applyFont="1" applyFill="1" applyAlignment="1">
      <alignment vertical="center" wrapText="1" shrinkToFit="1"/>
    </xf>
    <xf numFmtId="174" fontId="10" fillId="2" borderId="0" xfId="0" applyNumberFormat="1" applyFont="1" applyFill="1" applyAlignment="1">
      <alignment vertical="center" wrapText="1" shrinkToFit="1"/>
    </xf>
    <xf numFmtId="165" fontId="10" fillId="2" borderId="0" xfId="0" applyNumberFormat="1" applyFont="1" applyFill="1" applyAlignment="1">
      <alignment vertical="center" wrapText="1" shrinkToFit="1"/>
    </xf>
    <xf numFmtId="167" fontId="10" fillId="2" borderId="0" xfId="2" applyNumberFormat="1" applyFont="1" applyFill="1" applyAlignment="1">
      <alignment vertical="center" wrapText="1" shrinkToFit="1"/>
    </xf>
    <xf numFmtId="0" fontId="45" fillId="0" borderId="0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 wrapText="1" shrinkToFit="1"/>
    </xf>
    <xf numFmtId="0" fontId="45" fillId="0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21" fillId="8" borderId="0" xfId="4" applyFont="1" applyFill="1" applyBorder="1" applyAlignment="1">
      <alignment horizontal="center" vertical="center" shrinkToFit="1"/>
    </xf>
    <xf numFmtId="0" fontId="50" fillId="2" borderId="1" xfId="0" quotePrefix="1" applyNumberFormat="1" applyFont="1" applyFill="1" applyBorder="1" applyAlignment="1">
      <alignment horizontal="center" vertical="center" shrinkToFit="1"/>
    </xf>
    <xf numFmtId="0" fontId="76" fillId="8" borderId="0" xfId="0" applyFont="1" applyFill="1" applyBorder="1" applyAlignment="1">
      <alignment horizontal="left" vertical="center"/>
    </xf>
    <xf numFmtId="0" fontId="76" fillId="5" borderId="0" xfId="0" applyFont="1" applyFill="1" applyBorder="1" applyAlignment="1">
      <alignment horizontal="center" vertical="center" wrapText="1" shrinkToFit="1"/>
    </xf>
    <xf numFmtId="0" fontId="77" fillId="0" borderId="0" xfId="0" applyFont="1" applyBorder="1" applyAlignment="1">
      <alignment horizontal="center" vertical="center" wrapText="1"/>
    </xf>
    <xf numFmtId="0" fontId="50" fillId="0" borderId="0" xfId="4" applyFont="1" applyFill="1" applyBorder="1" applyAlignment="1">
      <alignment horizontal="left" wrapText="1" shrinkToFit="1"/>
    </xf>
    <xf numFmtId="0" fontId="20" fillId="5" borderId="0" xfId="0" applyFont="1" applyFill="1" applyBorder="1" applyAlignment="1">
      <alignment horizontal="center" vertical="center" wrapText="1" shrinkToFit="1"/>
    </xf>
    <xf numFmtId="0" fontId="25" fillId="2" borderId="0" xfId="0" applyFont="1" applyFill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left" vertical="center" wrapText="1"/>
    </xf>
    <xf numFmtId="0" fontId="20" fillId="6" borderId="0" xfId="0" applyFont="1" applyFill="1" applyBorder="1" applyAlignment="1">
      <alignment horizontal="center" vertical="center" wrapText="1" shrinkToFit="1"/>
    </xf>
    <xf numFmtId="0" fontId="29" fillId="0" borderId="2" xfId="0" applyFont="1" applyBorder="1" applyAlignment="1">
      <alignment horizontal="center" vertical="center" wrapText="1"/>
    </xf>
    <xf numFmtId="0" fontId="20" fillId="8" borderId="0" xfId="0" applyFont="1" applyFill="1" applyBorder="1" applyAlignment="1">
      <alignment horizontal="center" vertical="center" wrapText="1" shrinkToFit="1"/>
    </xf>
    <xf numFmtId="0" fontId="69" fillId="2" borderId="0" xfId="4" applyFont="1" applyFill="1" applyBorder="1" applyAlignment="1">
      <alignment horizontal="left" vertical="center" wrapText="1"/>
    </xf>
    <xf numFmtId="171" fontId="29" fillId="2" borderId="2" xfId="4" applyNumberFormat="1" applyFont="1" applyFill="1" applyBorder="1" applyAlignment="1">
      <alignment horizontal="center" vertical="center" wrapText="1" shrinkToFit="1"/>
    </xf>
    <xf numFmtId="0" fontId="49" fillId="8" borderId="0" xfId="4" applyFont="1" applyFill="1" applyBorder="1" applyAlignment="1">
      <alignment horizontal="left" vertical="center" shrinkToFit="1"/>
    </xf>
    <xf numFmtId="0" fontId="21" fillId="8" borderId="0" xfId="4" applyFont="1" applyFill="1" applyBorder="1" applyAlignment="1">
      <alignment horizontal="left" vertical="center" shrinkToFit="1"/>
    </xf>
    <xf numFmtId="166" fontId="64" fillId="0" borderId="0" xfId="1" applyNumberFormat="1" applyFont="1" applyFill="1" applyBorder="1" applyAlignment="1">
      <alignment horizontal="center" vertical="center" wrapText="1" shrinkToFit="1"/>
    </xf>
    <xf numFmtId="171" fontId="77" fillId="2" borderId="10" xfId="4" applyNumberFormat="1" applyFont="1" applyFill="1" applyBorder="1" applyAlignment="1">
      <alignment horizontal="center" vertical="center" wrapText="1" shrinkToFit="1"/>
    </xf>
    <xf numFmtId="0" fontId="91" fillId="8" borderId="7" xfId="4" applyFont="1" applyFill="1" applyBorder="1" applyAlignment="1">
      <alignment horizontal="left" vertical="center" shrinkToFit="1"/>
    </xf>
    <xf numFmtId="0" fontId="90" fillId="3" borderId="11" xfId="4" applyFont="1" applyFill="1" applyBorder="1" applyAlignment="1">
      <alignment horizontal="center" vertical="center" wrapText="1" shrinkToFit="1"/>
    </xf>
    <xf numFmtId="166" fontId="50" fillId="0" borderId="0" xfId="1" applyNumberFormat="1" applyFont="1" applyFill="1" applyBorder="1" applyAlignment="1">
      <alignment horizontal="center" vertical="center" wrapText="1" shrinkToFit="1"/>
    </xf>
    <xf numFmtId="166" fontId="50" fillId="9" borderId="0" xfId="1" applyNumberFormat="1" applyFont="1" applyFill="1" applyBorder="1" applyAlignment="1">
      <alignment horizontal="center" vertical="center" wrapText="1" shrinkToFit="1"/>
    </xf>
    <xf numFmtId="166" fontId="78" fillId="3" borderId="7" xfId="1" applyNumberFormat="1" applyFont="1" applyFill="1" applyBorder="1" applyAlignment="1">
      <alignment horizontal="center" vertical="center" wrapText="1" shrinkToFit="1"/>
    </xf>
  </cellXfs>
  <cellStyles count="10">
    <cellStyle name="Comma 2" xfId="7"/>
    <cellStyle name="Comma_IV-trim  2002" xfId="5"/>
    <cellStyle name="Millares" xfId="1" builtinId="3"/>
    <cellStyle name="Normal" xfId="0" builtinId="0"/>
    <cellStyle name="Normal 2" xfId="4"/>
    <cellStyle name="Normal 3" xfId="6"/>
    <cellStyle name="Normal_IV-trim  2002" xfId="3"/>
    <cellStyle name="Percent 2" xfId="8"/>
    <cellStyle name="Porcentaje" xfId="2" builtinId="5"/>
    <cellStyle name="Porcentaje 2" xfId="9"/>
  </cellStyles>
  <dxfs count="0"/>
  <tableStyles count="0" defaultTableStyle="TableStyleMedium9" defaultPivotStyle="PivotStyleLight16"/>
  <colors>
    <mruColors>
      <color rgb="FFE8E9EC"/>
      <color rgb="FF393943"/>
      <color rgb="FF8500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200025</xdr:rowOff>
    </xdr:from>
    <xdr:to>
      <xdr:col>1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32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1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228599</xdr:colOff>
      <xdr:row>24</xdr:row>
      <xdr:rowOff>65314</xdr:rowOff>
    </xdr:from>
    <xdr:to>
      <xdr:col>11</xdr:col>
      <xdr:colOff>546054</xdr:colOff>
      <xdr:row>34</xdr:row>
      <xdr:rowOff>78612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0028" y="6074228"/>
          <a:ext cx="5346655" cy="27129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40961" name="Object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customProperty" Target="../customProperty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N14"/>
  <sheetViews>
    <sheetView showGridLines="0" tabSelected="1" workbookViewId="0"/>
  </sheetViews>
  <sheetFormatPr baseColWidth="10" defaultColWidth="11.44140625" defaultRowHeight="13.8" x14ac:dyDescent="0.3"/>
  <cols>
    <col min="1" max="1" width="11.44140625" style="193"/>
    <col min="2" max="2" width="14.33203125" style="193" customWidth="1"/>
    <col min="3" max="3" width="21.88671875" style="193" bestFit="1" customWidth="1"/>
    <col min="4" max="5" width="12.44140625" style="193" customWidth="1"/>
    <col min="6" max="6" width="3" style="193" customWidth="1"/>
    <col min="7" max="8" width="12.44140625" style="193" customWidth="1"/>
    <col min="9" max="9" width="3" style="193" customWidth="1"/>
    <col min="10" max="11" width="12.44140625" style="193" customWidth="1"/>
    <col min="12" max="12" width="3" style="193" customWidth="1"/>
    <col min="13" max="14" width="12.44140625" style="193" customWidth="1"/>
    <col min="15" max="16384" width="11.44140625" style="193"/>
  </cols>
  <sheetData>
    <row r="2" spans="2:14" ht="24.9" customHeight="1" x14ac:dyDescent="0.3">
      <c r="B2" s="593" t="s">
        <v>197</v>
      </c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</row>
    <row r="3" spans="2:14" ht="18" customHeight="1" x14ac:dyDescent="0.3">
      <c r="B3" s="595" t="s">
        <v>51</v>
      </c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</row>
    <row r="4" spans="2:14" ht="21" customHeight="1" x14ac:dyDescent="0.3">
      <c r="B4" s="194"/>
      <c r="C4" s="194"/>
      <c r="D4" s="592" t="s">
        <v>44</v>
      </c>
      <c r="E4" s="592"/>
      <c r="G4" s="592" t="s">
        <v>45</v>
      </c>
      <c r="H4" s="592"/>
      <c r="J4" s="592" t="s">
        <v>46</v>
      </c>
      <c r="K4" s="592"/>
      <c r="M4" s="592" t="s">
        <v>114</v>
      </c>
      <c r="N4" s="592"/>
    </row>
    <row r="5" spans="2:14" ht="15" thickBot="1" x14ac:dyDescent="0.35">
      <c r="B5" s="452"/>
      <c r="C5" s="452"/>
      <c r="D5" s="453" t="s">
        <v>198</v>
      </c>
      <c r="E5" s="453" t="s">
        <v>199</v>
      </c>
      <c r="G5" s="453" t="s">
        <v>198</v>
      </c>
      <c r="H5" s="453" t="s">
        <v>199</v>
      </c>
      <c r="J5" s="453" t="s">
        <v>198</v>
      </c>
      <c r="K5" s="453" t="s">
        <v>199</v>
      </c>
      <c r="M5" s="453" t="s">
        <v>198</v>
      </c>
      <c r="N5" s="453" t="s">
        <v>199</v>
      </c>
    </row>
    <row r="6" spans="2:14" ht="12.75" customHeight="1" x14ac:dyDescent="0.3">
      <c r="B6" s="594" t="s">
        <v>181</v>
      </c>
      <c r="C6" s="447" t="s">
        <v>47</v>
      </c>
      <c r="D6" s="448">
        <v>-5.0634308689513574E-2</v>
      </c>
      <c r="E6" s="448">
        <v>-5.5829420081471071E-2</v>
      </c>
      <c r="F6" s="201"/>
      <c r="G6" s="448">
        <v>-4.3154778030005336E-2</v>
      </c>
      <c r="H6" s="448">
        <v>-5.3683547879183724E-2</v>
      </c>
      <c r="I6" s="201"/>
      <c r="J6" s="448">
        <v>0.13435464572653188</v>
      </c>
      <c r="K6" s="448">
        <v>-7.0939078964585844E-3</v>
      </c>
      <c r="M6" s="448">
        <v>0.59214557363069531</v>
      </c>
      <c r="N6" s="448">
        <v>-0.14830138564280415</v>
      </c>
    </row>
    <row r="7" spans="2:14" x14ac:dyDescent="0.3">
      <c r="B7" s="594"/>
      <c r="C7" s="195" t="s">
        <v>63</v>
      </c>
      <c r="D7" s="449">
        <v>-6.6263382626352563E-3</v>
      </c>
      <c r="E7" s="449">
        <v>-2.2574511433623323E-2</v>
      </c>
      <c r="F7" s="450"/>
      <c r="G7" s="449">
        <v>4.744729528903413E-2</v>
      </c>
      <c r="H7" s="449">
        <v>9.9457890815848327E-3</v>
      </c>
      <c r="I7" s="450"/>
      <c r="J7" s="449">
        <v>0.40624022133829096</v>
      </c>
      <c r="K7" s="449">
        <v>0.14461611732261059</v>
      </c>
      <c r="L7" s="435"/>
      <c r="M7" s="449"/>
      <c r="N7" s="196"/>
    </row>
    <row r="8" spans="2:14" x14ac:dyDescent="0.3">
      <c r="B8" s="594"/>
      <c r="C8" s="195" t="s">
        <v>11</v>
      </c>
      <c r="D8" s="449">
        <v>-9.9623663979669042E-2</v>
      </c>
      <c r="E8" s="449">
        <v>-9.8459923040145059E-2</v>
      </c>
      <c r="F8" s="450"/>
      <c r="G8" s="449">
        <v>-0.16285228305793975</v>
      </c>
      <c r="H8" s="449">
        <v>-0.14858326140464129</v>
      </c>
      <c r="I8" s="450"/>
      <c r="J8" s="449">
        <v>-0.20206122631950041</v>
      </c>
      <c r="K8" s="449">
        <v>-0.23345050383277344</v>
      </c>
      <c r="L8" s="435"/>
      <c r="M8" s="449"/>
      <c r="N8" s="196"/>
    </row>
    <row r="9" spans="2:14" ht="14.4" thickBot="1" x14ac:dyDescent="0.35">
      <c r="B9" s="455"/>
      <c r="C9" s="451"/>
      <c r="D9" s="456"/>
      <c r="E9" s="456"/>
      <c r="F9" s="435"/>
      <c r="G9" s="456"/>
      <c r="H9" s="456"/>
      <c r="I9" s="435"/>
      <c r="J9" s="456"/>
      <c r="K9" s="456"/>
      <c r="L9" s="435"/>
      <c r="M9" s="436"/>
      <c r="N9" s="196"/>
    </row>
    <row r="10" spans="2:14" x14ac:dyDescent="0.3">
      <c r="B10" s="590" t="s">
        <v>180</v>
      </c>
      <c r="C10" s="447" t="s">
        <v>47</v>
      </c>
      <c r="D10" s="454">
        <v>1.9474163666591826E-2</v>
      </c>
      <c r="E10" s="454">
        <v>-9.8205779167289675E-3</v>
      </c>
      <c r="F10" s="434"/>
      <c r="G10" s="454">
        <v>1.8020324113455777E-2</v>
      </c>
      <c r="H10" s="454">
        <v>-1.331626037434408E-2</v>
      </c>
      <c r="I10" s="434"/>
      <c r="J10" s="454">
        <v>0.21937655391750988</v>
      </c>
      <c r="K10" s="454">
        <v>4.4339568904689486E-2</v>
      </c>
      <c r="L10" s="434"/>
      <c r="M10" s="437"/>
      <c r="N10" s="197"/>
    </row>
    <row r="11" spans="2:14" x14ac:dyDescent="0.3">
      <c r="B11" s="590"/>
      <c r="C11" s="195" t="s">
        <v>63</v>
      </c>
      <c r="D11" s="436">
        <v>-1.4571187531534857E-2</v>
      </c>
      <c r="E11" s="436">
        <v>-4.0141315171663861E-2</v>
      </c>
      <c r="F11" s="434"/>
      <c r="G11" s="436">
        <v>3.9311526764258309E-2</v>
      </c>
      <c r="H11" s="436">
        <v>-7.4933458418457999E-3</v>
      </c>
      <c r="I11" s="434"/>
      <c r="J11" s="436">
        <v>0.39410590409536317</v>
      </c>
      <c r="K11" s="436">
        <v>0.12858902317193954</v>
      </c>
      <c r="L11" s="434"/>
      <c r="M11" s="438"/>
      <c r="N11" s="198"/>
    </row>
    <row r="12" spans="2:14" ht="14.4" thickBot="1" x14ac:dyDescent="0.35">
      <c r="B12" s="591"/>
      <c r="C12" s="199" t="s">
        <v>11</v>
      </c>
      <c r="D12" s="439">
        <v>6.4649149648900783E-2</v>
      </c>
      <c r="E12" s="439">
        <v>3.5647625241469472E-2</v>
      </c>
      <c r="F12" s="440"/>
      <c r="G12" s="439">
        <v>-1.5324217433534404E-2</v>
      </c>
      <c r="H12" s="439">
        <v>-2.3452196809458981E-2</v>
      </c>
      <c r="I12" s="440"/>
      <c r="J12" s="439">
        <v>-4.2354435977410176E-2</v>
      </c>
      <c r="K12" s="439">
        <v>-0.10458141786950148</v>
      </c>
      <c r="L12" s="440"/>
      <c r="M12" s="439"/>
      <c r="N12" s="200"/>
    </row>
    <row r="13" spans="2:14" x14ac:dyDescent="0.3">
      <c r="M13" s="201"/>
      <c r="N13" s="201"/>
    </row>
    <row r="14" spans="2:14" ht="12.75" customHeight="1" x14ac:dyDescent="0.3">
      <c r="C14" s="202" t="s">
        <v>48</v>
      </c>
      <c r="G14" s="334"/>
    </row>
  </sheetData>
  <mergeCells count="8">
    <mergeCell ref="B10:B12"/>
    <mergeCell ref="M4:N4"/>
    <mergeCell ref="B2:N2"/>
    <mergeCell ref="D4:E4"/>
    <mergeCell ref="G4:H4"/>
    <mergeCell ref="J4:K4"/>
    <mergeCell ref="B6:B8"/>
    <mergeCell ref="B3:N3"/>
  </mergeCells>
  <pageMargins left="0.7" right="0.7" top="0.75" bottom="0.75" header="0.3" footer="0.3"/>
  <customProperties>
    <customPr name="EpmWorksheetKeyString_GUI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showGridLines="0" workbookViewId="0">
      <selection activeCell="J41" sqref="J41"/>
    </sheetView>
  </sheetViews>
  <sheetFormatPr baseColWidth="10" defaultColWidth="9.88671875" defaultRowHeight="11.1" customHeight="1" x14ac:dyDescent="0.25"/>
  <cols>
    <col min="1" max="1" width="32.44140625" style="268" customWidth="1"/>
    <col min="2" max="2" width="1.6640625" style="270" customWidth="1"/>
    <col min="3" max="3" width="11.33203125" style="269" customWidth="1"/>
    <col min="4" max="4" width="13.109375" style="269" customWidth="1"/>
    <col min="5" max="6" width="11.88671875" style="269" customWidth="1"/>
    <col min="7" max="7" width="11.33203125" style="269" customWidth="1"/>
    <col min="8" max="8" width="6.109375" style="269" customWidth="1"/>
    <col min="9" max="9" width="11.109375" style="269" customWidth="1"/>
    <col min="10" max="11" width="11.33203125" style="269" customWidth="1"/>
    <col min="12" max="13" width="11.33203125" style="270" customWidth="1"/>
    <col min="14" max="14" width="4.109375" style="270" customWidth="1"/>
    <col min="15" max="15" width="11.33203125" style="270" customWidth="1"/>
    <col min="16" max="16" width="13.5546875" style="262" customWidth="1"/>
    <col min="17" max="16384" width="9.88671875" style="262"/>
  </cols>
  <sheetData>
    <row r="1" spans="1:16" ht="15" customHeight="1" x14ac:dyDescent="0.25">
      <c r="A1" s="599" t="s">
        <v>68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261"/>
    </row>
    <row r="2" spans="1:16" ht="15" customHeight="1" x14ac:dyDescent="0.25">
      <c r="A2" s="599" t="s">
        <v>213</v>
      </c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263"/>
    </row>
    <row r="3" spans="1:16" ht="10.5" customHeight="1" x14ac:dyDescent="0.25">
      <c r="A3" s="264"/>
      <c r="B3" s="265"/>
      <c r="C3" s="266"/>
      <c r="D3" s="266"/>
      <c r="E3" s="266"/>
      <c r="F3" s="266"/>
      <c r="G3" s="266"/>
      <c r="H3" s="266"/>
      <c r="I3" s="266"/>
      <c r="J3" s="266"/>
      <c r="K3" s="266"/>
      <c r="L3" s="267"/>
      <c r="M3" s="267"/>
      <c r="N3" s="267"/>
      <c r="O3" s="267"/>
    </row>
    <row r="4" spans="1:16" ht="23.25" customHeight="1" thickBot="1" x14ac:dyDescent="0.3">
      <c r="A4" s="615" t="s">
        <v>102</v>
      </c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</row>
    <row r="5" spans="1:16" ht="18" customHeight="1" x14ac:dyDescent="0.25">
      <c r="A5" s="399"/>
      <c r="B5" s="400"/>
      <c r="C5" s="614" t="s">
        <v>199</v>
      </c>
      <c r="D5" s="614"/>
      <c r="E5" s="614"/>
      <c r="F5" s="614"/>
      <c r="G5" s="614"/>
      <c r="H5" s="400"/>
      <c r="I5" s="614" t="s">
        <v>179</v>
      </c>
      <c r="J5" s="614"/>
      <c r="K5" s="614"/>
      <c r="L5" s="614"/>
      <c r="M5" s="614"/>
      <c r="N5" s="401"/>
      <c r="O5" s="402" t="s">
        <v>60</v>
      </c>
    </row>
    <row r="6" spans="1:16" ht="18" customHeight="1" x14ac:dyDescent="0.25">
      <c r="A6" s="403"/>
      <c r="B6" s="365"/>
      <c r="C6" s="404" t="s">
        <v>52</v>
      </c>
      <c r="D6" s="404" t="s">
        <v>126</v>
      </c>
      <c r="E6" s="404" t="s">
        <v>127</v>
      </c>
      <c r="F6" s="404" t="s">
        <v>53</v>
      </c>
      <c r="G6" s="404" t="s">
        <v>54</v>
      </c>
      <c r="H6" s="400"/>
      <c r="I6" s="404" t="s">
        <v>52</v>
      </c>
      <c r="J6" s="404" t="s">
        <v>126</v>
      </c>
      <c r="K6" s="404" t="s">
        <v>127</v>
      </c>
      <c r="L6" s="404" t="s">
        <v>53</v>
      </c>
      <c r="M6" s="404" t="s">
        <v>54</v>
      </c>
      <c r="N6" s="405"/>
      <c r="O6" s="559" t="s">
        <v>65</v>
      </c>
      <c r="P6" s="271"/>
    </row>
    <row r="7" spans="1:16" ht="18" customHeight="1" x14ac:dyDescent="0.25">
      <c r="A7" s="420" t="s">
        <v>176</v>
      </c>
      <c r="B7" s="365"/>
      <c r="C7" s="558">
        <v>1295.6115879383949</v>
      </c>
      <c r="D7" s="558">
        <v>70.173649462042988</v>
      </c>
      <c r="E7" s="558">
        <v>281.82936953342596</v>
      </c>
      <c r="F7" s="558">
        <v>111.617656483218</v>
      </c>
      <c r="G7" s="408">
        <v>1759.2322634170819</v>
      </c>
      <c r="H7" s="400"/>
      <c r="I7" s="558">
        <v>1345.5680610132924</v>
      </c>
      <c r="J7" s="558">
        <v>94.857138952447031</v>
      </c>
      <c r="K7" s="558">
        <v>280.52408659470302</v>
      </c>
      <c r="L7" s="558">
        <v>117.39702922210789</v>
      </c>
      <c r="M7" s="408">
        <v>1838.3463157825504</v>
      </c>
      <c r="N7" s="405"/>
      <c r="O7" s="409">
        <v>-4.3035445327281097E-2</v>
      </c>
      <c r="P7" s="271"/>
    </row>
    <row r="8" spans="1:16" ht="18" customHeight="1" x14ac:dyDescent="0.25">
      <c r="A8" s="420" t="s">
        <v>189</v>
      </c>
      <c r="B8" s="365"/>
      <c r="C8" s="558">
        <v>206.50604878046101</v>
      </c>
      <c r="D8" s="558">
        <v>8.410502708097999</v>
      </c>
      <c r="E8" s="558">
        <v>0.4732063977</v>
      </c>
      <c r="F8" s="558">
        <v>16.997456627777595</v>
      </c>
      <c r="G8" s="408">
        <v>232.3872145140366</v>
      </c>
      <c r="H8" s="400"/>
      <c r="I8" s="558">
        <v>203.92580718757182</v>
      </c>
      <c r="J8" s="558">
        <v>12.001196561656998</v>
      </c>
      <c r="K8" s="558">
        <v>0.59789354309999987</v>
      </c>
      <c r="L8" s="558">
        <v>20.421379717491991</v>
      </c>
      <c r="M8" s="408">
        <v>236.94627700982082</v>
      </c>
      <c r="N8" s="405"/>
      <c r="O8" s="409">
        <v>-1.9240912131298304E-2</v>
      </c>
      <c r="P8" s="271"/>
    </row>
    <row r="9" spans="1:16" ht="18" customHeight="1" x14ac:dyDescent="0.25">
      <c r="A9" s="528" t="s">
        <v>190</v>
      </c>
      <c r="B9" s="365"/>
      <c r="C9" s="557">
        <v>1502.1176367188559</v>
      </c>
      <c r="D9" s="557">
        <v>78.584152170140982</v>
      </c>
      <c r="E9" s="557">
        <v>282.30257593112594</v>
      </c>
      <c r="F9" s="557">
        <v>128.61511311099559</v>
      </c>
      <c r="G9" s="530">
        <v>1991.6194779311181</v>
      </c>
      <c r="H9" s="400"/>
      <c r="I9" s="557">
        <v>1549.4938682008642</v>
      </c>
      <c r="J9" s="557">
        <v>106.85833551410403</v>
      </c>
      <c r="K9" s="557">
        <v>281.12198013780301</v>
      </c>
      <c r="L9" s="557">
        <v>137.81840893959989</v>
      </c>
      <c r="M9" s="530">
        <v>2075.2925927923711</v>
      </c>
      <c r="N9" s="405"/>
      <c r="O9" s="531">
        <v>-4.0318707420753719E-2</v>
      </c>
      <c r="P9" s="271"/>
    </row>
    <row r="10" spans="1:16" ht="18" customHeight="1" x14ac:dyDescent="0.25">
      <c r="A10" s="420" t="s">
        <v>135</v>
      </c>
      <c r="B10" s="410"/>
      <c r="C10" s="558">
        <v>208.36183974638897</v>
      </c>
      <c r="D10" s="558">
        <v>16.710369462298999</v>
      </c>
      <c r="E10" s="558">
        <v>16.539892622650999</v>
      </c>
      <c r="F10" s="558">
        <v>13.209832317698</v>
      </c>
      <c r="G10" s="408">
        <v>254.82193414903696</v>
      </c>
      <c r="H10" s="400"/>
      <c r="I10" s="558">
        <v>206.58154996219608</v>
      </c>
      <c r="J10" s="558">
        <v>25.228698187405133</v>
      </c>
      <c r="K10" s="558">
        <v>19.174119578533354</v>
      </c>
      <c r="L10" s="558">
        <v>14.469366232404546</v>
      </c>
      <c r="M10" s="408">
        <v>265.45373396053913</v>
      </c>
      <c r="N10" s="405"/>
      <c r="O10" s="409">
        <v>-4.0051423096887473E-2</v>
      </c>
      <c r="P10" s="271"/>
    </row>
    <row r="11" spans="1:16" ht="18" customHeight="1" x14ac:dyDescent="0.25">
      <c r="A11" s="420" t="s">
        <v>191</v>
      </c>
      <c r="B11" s="410"/>
      <c r="C11" s="558">
        <v>755.47259401256065</v>
      </c>
      <c r="D11" s="558">
        <v>46.779220401999993</v>
      </c>
      <c r="E11" s="558">
        <v>9.6294644399999996</v>
      </c>
      <c r="F11" s="558">
        <v>51.011059173</v>
      </c>
      <c r="G11" s="408">
        <v>862.89233802756064</v>
      </c>
      <c r="H11" s="400"/>
      <c r="I11" s="558">
        <v>735.08034183999939</v>
      </c>
      <c r="J11" s="558">
        <v>51.635007790000003</v>
      </c>
      <c r="K11" s="558">
        <v>8.102804260000001</v>
      </c>
      <c r="L11" s="558">
        <v>51.652175030000059</v>
      </c>
      <c r="M11" s="408">
        <v>846.47032891999947</v>
      </c>
      <c r="N11" s="405"/>
      <c r="O11" s="409">
        <v>1.9400572644423075E-2</v>
      </c>
      <c r="P11" s="271"/>
    </row>
    <row r="12" spans="1:16" ht="18" customHeight="1" x14ac:dyDescent="0.25">
      <c r="A12" s="420" t="s">
        <v>171</v>
      </c>
      <c r="B12" s="410"/>
      <c r="C12" s="558">
        <v>108.21277287156423</v>
      </c>
      <c r="D12" s="558">
        <v>9.6796132475151246</v>
      </c>
      <c r="E12" s="558">
        <v>5.8117105658700021</v>
      </c>
      <c r="F12" s="558">
        <v>10.072350496828612</v>
      </c>
      <c r="G12" s="408">
        <v>133.77644718177797</v>
      </c>
      <c r="H12" s="400"/>
      <c r="I12" s="558">
        <v>111.35946853300088</v>
      </c>
      <c r="J12" s="558">
        <v>14.243955179045747</v>
      </c>
      <c r="K12" s="558">
        <v>3.9174701884000065</v>
      </c>
      <c r="L12" s="558">
        <v>9.7318279775438086</v>
      </c>
      <c r="M12" s="408">
        <v>139.25272187799044</v>
      </c>
      <c r="N12" s="405"/>
      <c r="O12" s="409">
        <v>-3.9326159103810099E-2</v>
      </c>
      <c r="P12" s="271"/>
    </row>
    <row r="13" spans="1:16" ht="18" customHeight="1" x14ac:dyDescent="0.25">
      <c r="A13" s="420" t="s">
        <v>175</v>
      </c>
      <c r="B13" s="410"/>
      <c r="C13" s="558">
        <v>36.718141260216107</v>
      </c>
      <c r="D13" s="558">
        <v>4.0243423984587592</v>
      </c>
      <c r="E13" s="570">
        <v>0</v>
      </c>
      <c r="F13" s="558">
        <v>0.49288934132513207</v>
      </c>
      <c r="G13" s="408">
        <v>41.235372999999996</v>
      </c>
      <c r="H13" s="400"/>
      <c r="I13" s="570">
        <v>38.672232522941201</v>
      </c>
      <c r="J13" s="570">
        <v>3.4095422389805576</v>
      </c>
      <c r="K13" s="570">
        <v>0</v>
      </c>
      <c r="L13" s="570">
        <v>0.36179287507078967</v>
      </c>
      <c r="M13" s="408">
        <v>42.443567636992547</v>
      </c>
      <c r="N13" s="405"/>
      <c r="O13" s="409">
        <v>-2.8465906714673195E-2</v>
      </c>
      <c r="P13" s="271"/>
    </row>
    <row r="14" spans="1:16" ht="18" customHeight="1" x14ac:dyDescent="0.25">
      <c r="A14" s="528" t="s">
        <v>11</v>
      </c>
      <c r="B14" s="365"/>
      <c r="C14" s="557">
        <v>1108.76534789073</v>
      </c>
      <c r="D14" s="557">
        <v>77.19354551027287</v>
      </c>
      <c r="E14" s="557">
        <v>31.981067628521</v>
      </c>
      <c r="F14" s="557">
        <v>74.786131328851752</v>
      </c>
      <c r="G14" s="530">
        <v>1292.7260923583756</v>
      </c>
      <c r="H14" s="400"/>
      <c r="I14" s="557">
        <v>1091.6935928581374</v>
      </c>
      <c r="J14" s="557">
        <v>94.517203395431437</v>
      </c>
      <c r="K14" s="557">
        <v>31.194394026933363</v>
      </c>
      <c r="L14" s="557">
        <v>76.215162115019211</v>
      </c>
      <c r="M14" s="530">
        <v>1293.6203523955214</v>
      </c>
      <c r="N14" s="405"/>
      <c r="O14" s="531">
        <v>-6.9128476178492715E-4</v>
      </c>
      <c r="P14" s="271"/>
    </row>
    <row r="15" spans="1:16" ht="18" customHeight="1" thickBot="1" x14ac:dyDescent="0.3">
      <c r="A15" s="411" t="s">
        <v>55</v>
      </c>
      <c r="B15" s="411"/>
      <c r="C15" s="556">
        <v>2610.8829846095859</v>
      </c>
      <c r="D15" s="556">
        <v>155.77769768041384</v>
      </c>
      <c r="E15" s="556">
        <v>314.28364355964692</v>
      </c>
      <c r="F15" s="556">
        <v>203.40124443984735</v>
      </c>
      <c r="G15" s="585">
        <v>3284.446826472672</v>
      </c>
      <c r="H15" s="400"/>
      <c r="I15" s="556">
        <v>2641.1874610590016</v>
      </c>
      <c r="J15" s="556">
        <v>201.37553890953546</v>
      </c>
      <c r="K15" s="556">
        <v>312.31637416473637</v>
      </c>
      <c r="L15" s="556">
        <v>214.0335710546191</v>
      </c>
      <c r="M15" s="556">
        <v>3368.9129451878925</v>
      </c>
      <c r="N15" s="405"/>
      <c r="O15" s="413">
        <v>-2.507221768252299E-2</v>
      </c>
      <c r="P15" s="271"/>
    </row>
    <row r="16" spans="1:16" ht="9.9" customHeight="1" x14ac:dyDescent="0.25">
      <c r="A16" s="273"/>
      <c r="B16" s="273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1"/>
    </row>
    <row r="17" spans="1:16" ht="15" customHeight="1" x14ac:dyDescent="0.3">
      <c r="A17" s="421" t="s">
        <v>129</v>
      </c>
      <c r="B17" s="273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1"/>
    </row>
    <row r="18" spans="1:16" ht="15" customHeight="1" x14ac:dyDescent="0.3">
      <c r="A18" s="421" t="s">
        <v>130</v>
      </c>
      <c r="B18" s="273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1"/>
    </row>
    <row r="19" spans="1:16" ht="17.25" customHeight="1" x14ac:dyDescent="0.25"/>
    <row r="20" spans="1:16" ht="23.25" customHeight="1" thickBot="1" x14ac:dyDescent="0.3">
      <c r="A20" s="398" t="s">
        <v>103</v>
      </c>
      <c r="B20" s="277"/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</row>
    <row r="21" spans="1:16" ht="18" customHeight="1" x14ac:dyDescent="0.25">
      <c r="A21" s="399"/>
      <c r="B21" s="400"/>
      <c r="C21" s="614" t="s">
        <v>199</v>
      </c>
      <c r="D21" s="614"/>
      <c r="E21" s="614"/>
      <c r="F21" s="614"/>
      <c r="G21" s="614"/>
      <c r="H21" s="414"/>
      <c r="I21" s="614" t="s">
        <v>179</v>
      </c>
      <c r="J21" s="614"/>
      <c r="K21" s="614"/>
      <c r="L21" s="614"/>
      <c r="M21" s="614"/>
      <c r="N21" s="415"/>
      <c r="O21" s="402" t="s">
        <v>60</v>
      </c>
    </row>
    <row r="22" spans="1:16" ht="18" customHeight="1" x14ac:dyDescent="0.25">
      <c r="A22" s="403"/>
      <c r="B22" s="365"/>
      <c r="C22" s="404" t="s">
        <v>52</v>
      </c>
      <c r="D22" s="616" t="s">
        <v>104</v>
      </c>
      <c r="E22" s="616"/>
      <c r="F22" s="404" t="s">
        <v>53</v>
      </c>
      <c r="G22" s="404" t="s">
        <v>54</v>
      </c>
      <c r="H22" s="215"/>
      <c r="I22" s="404" t="s">
        <v>52</v>
      </c>
      <c r="J22" s="616" t="s">
        <v>105</v>
      </c>
      <c r="K22" s="616"/>
      <c r="L22" s="404" t="s">
        <v>53</v>
      </c>
      <c r="M22" s="404" t="s">
        <v>54</v>
      </c>
      <c r="N22" s="416"/>
      <c r="O22" s="559" t="s">
        <v>65</v>
      </c>
      <c r="P22" s="271"/>
    </row>
    <row r="23" spans="1:16" ht="18" customHeight="1" x14ac:dyDescent="0.25">
      <c r="A23" s="420" t="s">
        <v>176</v>
      </c>
      <c r="B23" s="365"/>
      <c r="C23" s="558">
        <v>6915.6173420445639</v>
      </c>
      <c r="D23" s="617">
        <v>521.63653149331708</v>
      </c>
      <c r="E23" s="617"/>
      <c r="F23" s="560">
        <v>765.37110511639094</v>
      </c>
      <c r="G23" s="408">
        <v>8202.6249786542721</v>
      </c>
      <c r="H23" s="215"/>
      <c r="I23" s="560">
        <v>7966.2753887667404</v>
      </c>
      <c r="J23" s="617">
        <v>702.68030618775379</v>
      </c>
      <c r="K23" s="617"/>
      <c r="L23" s="560">
        <v>915.65016687953505</v>
      </c>
      <c r="M23" s="408">
        <v>9584.6058618340303</v>
      </c>
      <c r="N23" s="558"/>
      <c r="O23" s="409">
        <v>-0.14418755482505707</v>
      </c>
      <c r="P23" s="271"/>
    </row>
    <row r="24" spans="1:16" s="276" customFormat="1" ht="18" customHeight="1" x14ac:dyDescent="0.25">
      <c r="A24" s="420" t="s">
        <v>189</v>
      </c>
      <c r="B24" s="365"/>
      <c r="C24" s="558">
        <v>1405.572305685633</v>
      </c>
      <c r="D24" s="617">
        <v>66.528928146850092</v>
      </c>
      <c r="E24" s="617"/>
      <c r="F24" s="560">
        <v>163.7035869227451</v>
      </c>
      <c r="G24" s="408">
        <v>1635.8048207552283</v>
      </c>
      <c r="H24" s="417"/>
      <c r="I24" s="560">
        <v>1616.1049910819656</v>
      </c>
      <c r="J24" s="617">
        <v>92.676453512323832</v>
      </c>
      <c r="K24" s="617"/>
      <c r="L24" s="560">
        <v>236.19886491650584</v>
      </c>
      <c r="M24" s="408">
        <v>1944.9803095107955</v>
      </c>
      <c r="N24" s="558"/>
      <c r="O24" s="409">
        <v>-0.15896072944477846</v>
      </c>
      <c r="P24" s="275"/>
    </row>
    <row r="25" spans="1:16" ht="18" customHeight="1" x14ac:dyDescent="0.25">
      <c r="A25" s="528" t="s">
        <v>190</v>
      </c>
      <c r="B25" s="365"/>
      <c r="C25" s="557">
        <v>8321.189647730198</v>
      </c>
      <c r="D25" s="618">
        <v>588.16545964016723</v>
      </c>
      <c r="E25" s="618"/>
      <c r="F25" s="561">
        <v>929.07469203913604</v>
      </c>
      <c r="G25" s="530">
        <v>9838.4297994095014</v>
      </c>
      <c r="H25" s="215"/>
      <c r="I25" s="561">
        <v>9582.3803798487061</v>
      </c>
      <c r="J25" s="618">
        <v>795.35675970007765</v>
      </c>
      <c r="K25" s="618"/>
      <c r="L25" s="561">
        <v>1151.8490317960409</v>
      </c>
      <c r="M25" s="530">
        <v>11529.586171344825</v>
      </c>
      <c r="N25" s="558"/>
      <c r="O25" s="531">
        <v>-0.1466797113792736</v>
      </c>
      <c r="P25" s="271"/>
    </row>
    <row r="26" spans="1:16" ht="18" customHeight="1" x14ac:dyDescent="0.25">
      <c r="A26" s="420" t="s">
        <v>135</v>
      </c>
      <c r="B26" s="410"/>
      <c r="C26" s="560">
        <v>1256.2929242187481</v>
      </c>
      <c r="D26" s="617">
        <v>200.24743182626801</v>
      </c>
      <c r="E26" s="617"/>
      <c r="F26" s="560">
        <v>116.22002519964599</v>
      </c>
      <c r="G26" s="408">
        <v>1572.7603812446621</v>
      </c>
      <c r="H26" s="215"/>
      <c r="I26" s="560">
        <v>1478.3806546024121</v>
      </c>
      <c r="J26" s="617">
        <v>331.55947297103813</v>
      </c>
      <c r="K26" s="617"/>
      <c r="L26" s="560">
        <v>157.98444007168487</v>
      </c>
      <c r="M26" s="408">
        <v>1967.9245676451351</v>
      </c>
      <c r="N26" s="558"/>
      <c r="O26" s="409">
        <v>-0.20080250681220768</v>
      </c>
      <c r="P26" s="271"/>
    </row>
    <row r="27" spans="1:16" ht="18" customHeight="1" x14ac:dyDescent="0.25">
      <c r="A27" s="420" t="s">
        <v>191</v>
      </c>
      <c r="B27" s="410"/>
      <c r="C27" s="560">
        <v>4319.2621657950003</v>
      </c>
      <c r="D27" s="617">
        <v>390.85303749600001</v>
      </c>
      <c r="E27" s="617"/>
      <c r="F27" s="560">
        <v>498.13824880000004</v>
      </c>
      <c r="G27" s="408">
        <v>5208.2534520910003</v>
      </c>
      <c r="H27" s="215"/>
      <c r="I27" s="560">
        <v>4730.2043372589969</v>
      </c>
      <c r="J27" s="617">
        <v>456.929072324</v>
      </c>
      <c r="K27" s="617"/>
      <c r="L27" s="560">
        <v>539.06547027799979</v>
      </c>
      <c r="M27" s="408">
        <v>5726.1988798609964</v>
      </c>
      <c r="N27" s="558"/>
      <c r="O27" s="409">
        <v>-9.0451875430245132E-2</v>
      </c>
      <c r="P27" s="271"/>
    </row>
    <row r="28" spans="1:16" ht="18" customHeight="1" x14ac:dyDescent="0.25">
      <c r="A28" s="420" t="s">
        <v>171</v>
      </c>
      <c r="B28" s="410"/>
      <c r="C28" s="560">
        <v>474.8206361</v>
      </c>
      <c r="D28" s="617">
        <v>53.677993999999998</v>
      </c>
      <c r="E28" s="617"/>
      <c r="F28" s="560">
        <v>64.643934999999999</v>
      </c>
      <c r="G28" s="408">
        <v>593.14256509999996</v>
      </c>
      <c r="H28" s="215"/>
      <c r="I28" s="560">
        <v>623.97893767999994</v>
      </c>
      <c r="J28" s="617">
        <v>88.405708999999987</v>
      </c>
      <c r="K28" s="617"/>
      <c r="L28" s="560">
        <v>70.535905999999997</v>
      </c>
      <c r="M28" s="408">
        <v>782.9205526799999</v>
      </c>
      <c r="N28" s="558"/>
      <c r="O28" s="409">
        <v>-0.24239750371908697</v>
      </c>
      <c r="P28" s="271"/>
    </row>
    <row r="29" spans="1:16" ht="18" customHeight="1" x14ac:dyDescent="0.25">
      <c r="A29" s="420" t="s">
        <v>175</v>
      </c>
      <c r="B29" s="410"/>
      <c r="C29" s="570">
        <v>162.90169789632799</v>
      </c>
      <c r="D29" s="617">
        <v>16.608039825065401</v>
      </c>
      <c r="E29" s="617"/>
      <c r="F29" s="560">
        <v>5.5608292786065094</v>
      </c>
      <c r="G29" s="408">
        <v>185.0705669999999</v>
      </c>
      <c r="H29" s="215"/>
      <c r="I29" s="560">
        <v>195.02895457823195</v>
      </c>
      <c r="J29" s="617">
        <v>15.212812143776109</v>
      </c>
      <c r="K29" s="617"/>
      <c r="L29" s="560">
        <v>3.7323884879919556</v>
      </c>
      <c r="M29" s="408">
        <v>213.97415521000002</v>
      </c>
      <c r="N29" s="558"/>
      <c r="O29" s="409">
        <v>-0.13507980990336599</v>
      </c>
      <c r="P29" s="271"/>
    </row>
    <row r="30" spans="1:16" ht="18" customHeight="1" x14ac:dyDescent="0.25">
      <c r="A30" s="528" t="s">
        <v>11</v>
      </c>
      <c r="B30" s="365"/>
      <c r="C30" s="557">
        <v>6213.2774240100771</v>
      </c>
      <c r="D30" s="618">
        <v>661.38650314733343</v>
      </c>
      <c r="E30" s="618"/>
      <c r="F30" s="561">
        <v>684.56303827825252</v>
      </c>
      <c r="G30" s="530">
        <v>7559.2269654356633</v>
      </c>
      <c r="H30" s="214"/>
      <c r="I30" s="561">
        <v>7027.592884119641</v>
      </c>
      <c r="J30" s="618">
        <v>892.10706643881429</v>
      </c>
      <c r="K30" s="618"/>
      <c r="L30" s="561">
        <v>771.3182048376766</v>
      </c>
      <c r="M30" s="530">
        <v>8691.018155396132</v>
      </c>
      <c r="N30" s="558"/>
      <c r="O30" s="531">
        <v>-0.13022538553296603</v>
      </c>
      <c r="P30" s="271"/>
    </row>
    <row r="31" spans="1:16" ht="18" customHeight="1" thickBot="1" x14ac:dyDescent="0.3">
      <c r="A31" s="411" t="s">
        <v>55</v>
      </c>
      <c r="B31" s="411"/>
      <c r="C31" s="556">
        <v>14534.467071740275</v>
      </c>
      <c r="D31" s="619">
        <v>1249.5519627875005</v>
      </c>
      <c r="E31" s="619"/>
      <c r="F31" s="562">
        <v>1613.6377303173886</v>
      </c>
      <c r="G31" s="556">
        <v>17397.656764845164</v>
      </c>
      <c r="H31" s="214"/>
      <c r="I31" s="562">
        <v>16609.973263968346</v>
      </c>
      <c r="J31" s="619">
        <v>1687.4638261388918</v>
      </c>
      <c r="K31" s="619"/>
      <c r="L31" s="562">
        <v>1923.1672366337175</v>
      </c>
      <c r="M31" s="562">
        <v>20220.604326740955</v>
      </c>
      <c r="N31" s="556"/>
      <c r="O31" s="413">
        <v>-0.13960747741661483</v>
      </c>
      <c r="P31" s="271"/>
    </row>
    <row r="32" spans="1:16" ht="11.1" customHeight="1" x14ac:dyDescent="0.25">
      <c r="K32" s="613"/>
      <c r="L32" s="613"/>
    </row>
    <row r="33" spans="1:15" ht="24.9" customHeight="1" thickBot="1" x14ac:dyDescent="0.3">
      <c r="A33" s="277" t="s">
        <v>58</v>
      </c>
      <c r="B33" s="277"/>
      <c r="C33" s="277"/>
      <c r="D33" s="277"/>
      <c r="E33" s="277"/>
      <c r="F33" s="278"/>
      <c r="G33" s="278"/>
      <c r="H33" s="278"/>
      <c r="I33" s="278"/>
      <c r="J33" s="278"/>
      <c r="K33" s="278"/>
      <c r="L33" s="278"/>
      <c r="M33" s="278"/>
      <c r="N33" s="278"/>
      <c r="O33" s="278"/>
    </row>
    <row r="34" spans="1:15" ht="18" customHeight="1" x14ac:dyDescent="0.3">
      <c r="A34" s="422" t="s">
        <v>59</v>
      </c>
      <c r="C34" s="429" t="s">
        <v>199</v>
      </c>
      <c r="D34" s="429" t="s">
        <v>179</v>
      </c>
      <c r="E34" s="429" t="s">
        <v>65</v>
      </c>
    </row>
    <row r="35" spans="1:15" ht="18" customHeight="1" x14ac:dyDescent="0.25">
      <c r="A35" s="420" t="s">
        <v>176</v>
      </c>
      <c r="B35" s="279"/>
      <c r="C35" s="418">
        <v>87833.136990049999</v>
      </c>
      <c r="D35" s="418">
        <v>91358.351604020019</v>
      </c>
      <c r="E35" s="430">
        <v>-3.8586670535054823E-2</v>
      </c>
      <c r="G35" s="575"/>
    </row>
    <row r="36" spans="1:15" ht="18" customHeight="1" x14ac:dyDescent="0.25">
      <c r="A36" s="420" t="s">
        <v>189</v>
      </c>
      <c r="B36" s="279"/>
      <c r="C36" s="418">
        <v>18949.984263199192</v>
      </c>
      <c r="D36" s="418">
        <v>17891.020856965879</v>
      </c>
      <c r="E36" s="430">
        <v>5.9189658024517033E-2</v>
      </c>
    </row>
    <row r="37" spans="1:15" ht="18" customHeight="1" x14ac:dyDescent="0.25">
      <c r="A37" s="532" t="s">
        <v>190</v>
      </c>
      <c r="B37" s="279"/>
      <c r="C37" s="533">
        <v>106783.12125324919</v>
      </c>
      <c r="D37" s="533">
        <v>109249.37246098591</v>
      </c>
      <c r="E37" s="534">
        <v>-2.2574511433623434E-2</v>
      </c>
    </row>
    <row r="38" spans="1:15" ht="18" customHeight="1" x14ac:dyDescent="0.25">
      <c r="A38" s="420" t="s">
        <v>135</v>
      </c>
      <c r="B38" s="279"/>
      <c r="C38" s="418">
        <v>12048.962735803376</v>
      </c>
      <c r="D38" s="418">
        <v>13521.762385581942</v>
      </c>
      <c r="E38" s="430">
        <v>-0.10892068709541824</v>
      </c>
    </row>
    <row r="39" spans="1:15" ht="18" customHeight="1" x14ac:dyDescent="0.25">
      <c r="A39" s="420" t="s">
        <v>128</v>
      </c>
      <c r="B39" s="279"/>
      <c r="C39" s="418">
        <v>56190.962283914676</v>
      </c>
      <c r="D39" s="418">
        <v>61554.590387632474</v>
      </c>
      <c r="E39" s="430">
        <v>-8.7136118848992528E-2</v>
      </c>
    </row>
    <row r="40" spans="1:15" ht="18" customHeight="1" x14ac:dyDescent="0.25">
      <c r="A40" s="420" t="s">
        <v>171</v>
      </c>
      <c r="B40" s="279"/>
      <c r="C40" s="418">
        <v>5467.6062066645145</v>
      </c>
      <c r="D40" s="418">
        <v>6725.4519975185758</v>
      </c>
      <c r="E40" s="430">
        <v>-0.18702769588098411</v>
      </c>
    </row>
    <row r="41" spans="1:15" ht="18" customHeight="1" x14ac:dyDescent="0.25">
      <c r="A41" s="420" t="s">
        <v>175</v>
      </c>
      <c r="B41" s="279"/>
      <c r="C41" s="418">
        <v>3123.9650772419386</v>
      </c>
      <c r="D41" s="418">
        <v>3420.692006906957</v>
      </c>
      <c r="E41" s="430">
        <v>-8.6744708107563184E-2</v>
      </c>
    </row>
    <row r="42" spans="1:15" ht="18" customHeight="1" x14ac:dyDescent="0.25">
      <c r="A42" s="532" t="s">
        <v>11</v>
      </c>
      <c r="B42" s="279"/>
      <c r="C42" s="533">
        <v>76831.496303624503</v>
      </c>
      <c r="D42" s="533">
        <v>85222.496777639957</v>
      </c>
      <c r="E42" s="534">
        <v>-9.845992304014517E-2</v>
      </c>
    </row>
    <row r="43" spans="1:15" ht="18" customHeight="1" thickBot="1" x14ac:dyDescent="0.3">
      <c r="A43" s="411" t="s">
        <v>55</v>
      </c>
      <c r="B43" s="272"/>
      <c r="C43" s="419">
        <v>183614.61755687371</v>
      </c>
      <c r="D43" s="419">
        <v>194471.86923862586</v>
      </c>
      <c r="E43" s="413">
        <v>-5.5829420081471071E-2</v>
      </c>
      <c r="G43" s="274"/>
    </row>
    <row r="44" spans="1:15" ht="9.9" customHeight="1" x14ac:dyDescent="0.25">
      <c r="C44" s="400"/>
      <c r="D44" s="400"/>
      <c r="E44" s="400"/>
      <c r="F44" s="400"/>
    </row>
    <row r="45" spans="1:15" ht="15" customHeight="1" x14ac:dyDescent="0.3">
      <c r="A45" s="421" t="s">
        <v>192</v>
      </c>
      <c r="C45" s="400"/>
      <c r="D45" s="400"/>
      <c r="E45" s="400"/>
      <c r="F45" s="400"/>
    </row>
    <row r="46" spans="1:15" ht="15" customHeight="1" x14ac:dyDescent="0.3">
      <c r="A46" s="584" t="s">
        <v>215</v>
      </c>
    </row>
    <row r="47" spans="1:15" ht="11.1" customHeight="1" x14ac:dyDescent="0.25">
      <c r="A47" s="423"/>
    </row>
  </sheetData>
  <mergeCells count="28">
    <mergeCell ref="D31:E31"/>
    <mergeCell ref="J31:K31"/>
    <mergeCell ref="K32:L32"/>
    <mergeCell ref="D28:E28"/>
    <mergeCell ref="J28:K28"/>
    <mergeCell ref="D29:E29"/>
    <mergeCell ref="J29:K29"/>
    <mergeCell ref="D30:E30"/>
    <mergeCell ref="J30:K30"/>
    <mergeCell ref="D25:E25"/>
    <mergeCell ref="J25:K25"/>
    <mergeCell ref="D26:E26"/>
    <mergeCell ref="J26:K26"/>
    <mergeCell ref="D27:E27"/>
    <mergeCell ref="J27:K27"/>
    <mergeCell ref="D22:E22"/>
    <mergeCell ref="J22:K22"/>
    <mergeCell ref="D23:E23"/>
    <mergeCell ref="J23:K23"/>
    <mergeCell ref="D24:E24"/>
    <mergeCell ref="J24:K24"/>
    <mergeCell ref="C21:G21"/>
    <mergeCell ref="I21:M21"/>
    <mergeCell ref="A1:O1"/>
    <mergeCell ref="A2:O2"/>
    <mergeCell ref="A4:O4"/>
    <mergeCell ref="C5:G5"/>
    <mergeCell ref="I5:M5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3:I39"/>
  <sheetViews>
    <sheetView showGridLines="0" workbookViewId="0">
      <selection activeCell="L20" sqref="L20"/>
    </sheetView>
  </sheetViews>
  <sheetFormatPr baseColWidth="10" defaultColWidth="11.44140625" defaultRowHeight="13.8" x14ac:dyDescent="0.3"/>
  <cols>
    <col min="1" max="2" width="11.44140625" style="193"/>
    <col min="3" max="3" width="26.5546875" style="193" customWidth="1"/>
    <col min="4" max="7" width="11.44140625" style="193"/>
    <col min="8" max="8" width="4.33203125" style="193" customWidth="1"/>
    <col min="9" max="9" width="16.109375" style="193" customWidth="1"/>
    <col min="10" max="16384" width="11.44140625" style="193"/>
  </cols>
  <sheetData>
    <row r="3" spans="3:9" ht="24.9" customHeight="1" x14ac:dyDescent="0.3">
      <c r="C3" s="593" t="s">
        <v>201</v>
      </c>
      <c r="D3" s="593"/>
      <c r="E3" s="593"/>
      <c r="F3" s="593"/>
      <c r="G3" s="593"/>
      <c r="H3" s="593"/>
      <c r="I3" s="593"/>
    </row>
    <row r="4" spans="3:9" x14ac:dyDescent="0.3">
      <c r="C4" s="150"/>
      <c r="D4" s="146"/>
      <c r="E4" s="148"/>
      <c r="F4" s="148"/>
      <c r="G4" s="148"/>
      <c r="H4" s="148"/>
      <c r="I4" s="148"/>
    </row>
    <row r="5" spans="3:9" s="304" customFormat="1" ht="21" customHeight="1" x14ac:dyDescent="0.25">
      <c r="C5" s="151"/>
      <c r="D5" s="147"/>
      <c r="E5" s="596" t="s">
        <v>181</v>
      </c>
      <c r="F5" s="596"/>
      <c r="G5" s="596"/>
      <c r="H5" s="203"/>
      <c r="I5" s="204" t="s">
        <v>182</v>
      </c>
    </row>
    <row r="6" spans="3:9" x14ac:dyDescent="0.3">
      <c r="C6" s="205" t="s">
        <v>49</v>
      </c>
      <c r="D6" s="149"/>
      <c r="E6" s="206" t="s">
        <v>198</v>
      </c>
      <c r="F6" s="206" t="s">
        <v>200</v>
      </c>
      <c r="G6" s="207" t="s">
        <v>43</v>
      </c>
      <c r="H6" s="208"/>
      <c r="I6" s="207" t="s">
        <v>43</v>
      </c>
    </row>
    <row r="7" spans="3:9" ht="14.1" customHeight="1" x14ac:dyDescent="0.3">
      <c r="C7" s="335" t="s">
        <v>0</v>
      </c>
      <c r="D7" s="203"/>
      <c r="E7" s="336">
        <v>49115.552468539085</v>
      </c>
      <c r="F7" s="336">
        <v>51735.124744966197</v>
      </c>
      <c r="G7" s="446">
        <v>-5.0634308689513574E-2</v>
      </c>
      <c r="H7" s="441"/>
      <c r="I7" s="446">
        <v>1.9474163666591826E-2</v>
      </c>
    </row>
    <row r="8" spans="3:9" ht="14.1" customHeight="1" x14ac:dyDescent="0.3">
      <c r="C8" s="209" t="s">
        <v>2</v>
      </c>
      <c r="D8" s="210"/>
      <c r="E8" s="211">
        <v>21938.932476289367</v>
      </c>
      <c r="F8" s="211">
        <v>22928.402601123445</v>
      </c>
      <c r="G8" s="442">
        <v>-4.3154778030005336E-2</v>
      </c>
      <c r="H8" s="443"/>
      <c r="I8" s="442">
        <v>1.8020324113455777E-2</v>
      </c>
    </row>
    <row r="9" spans="3:9" ht="14.1" customHeight="1" x14ac:dyDescent="0.3">
      <c r="C9" s="335" t="s">
        <v>50</v>
      </c>
      <c r="D9" s="210"/>
      <c r="E9" s="336">
        <v>7228.8660631970597</v>
      </c>
      <c r="F9" s="336">
        <v>6372.6684511148742</v>
      </c>
      <c r="G9" s="446">
        <v>0.13435464572653188</v>
      </c>
      <c r="H9" s="443"/>
      <c r="I9" s="446">
        <v>0.21937655391750988</v>
      </c>
    </row>
    <row r="10" spans="3:9" ht="15.75" customHeight="1" thickBot="1" x14ac:dyDescent="0.35">
      <c r="C10" s="305" t="s">
        <v>183</v>
      </c>
      <c r="D10" s="212"/>
      <c r="E10" s="213">
        <v>9997.8341648778751</v>
      </c>
      <c r="F10" s="213">
        <v>9391.0541954870096</v>
      </c>
      <c r="G10" s="444">
        <v>6.4612551132168017E-2</v>
      </c>
      <c r="H10" s="445"/>
      <c r="I10" s="444">
        <v>0.13130840217320183</v>
      </c>
    </row>
    <row r="13" spans="3:9" ht="24.9" customHeight="1" x14ac:dyDescent="0.3">
      <c r="C13" s="593" t="s">
        <v>202</v>
      </c>
      <c r="D13" s="593"/>
      <c r="E13" s="593"/>
      <c r="F13" s="593"/>
      <c r="G13" s="593"/>
      <c r="H13" s="593"/>
      <c r="I13" s="593"/>
    </row>
    <row r="14" spans="3:9" x14ac:dyDescent="0.3">
      <c r="C14" s="150"/>
      <c r="D14" s="146"/>
      <c r="E14" s="148"/>
      <c r="F14" s="148"/>
      <c r="G14" s="148"/>
      <c r="H14" s="148"/>
      <c r="I14" s="148"/>
    </row>
    <row r="15" spans="3:9" s="304" customFormat="1" ht="21" customHeight="1" x14ac:dyDescent="0.25">
      <c r="C15" s="151"/>
      <c r="D15" s="147"/>
      <c r="E15" s="596" t="s">
        <v>181</v>
      </c>
      <c r="F15" s="596"/>
      <c r="G15" s="596"/>
      <c r="H15" s="203"/>
      <c r="I15" s="204" t="s">
        <v>182</v>
      </c>
    </row>
    <row r="16" spans="3:9" x14ac:dyDescent="0.3">
      <c r="C16" s="205" t="s">
        <v>49</v>
      </c>
      <c r="D16" s="149"/>
      <c r="E16" s="206" t="s">
        <v>199</v>
      </c>
      <c r="F16" s="206" t="s">
        <v>179</v>
      </c>
      <c r="G16" s="207" t="s">
        <v>43</v>
      </c>
      <c r="H16" s="208"/>
      <c r="I16" s="207" t="s">
        <v>43</v>
      </c>
    </row>
    <row r="17" spans="3:9" ht="14.1" customHeight="1" x14ac:dyDescent="0.3">
      <c r="C17" s="335" t="s">
        <v>0</v>
      </c>
      <c r="D17" s="203"/>
      <c r="E17" s="336">
        <v>183614.61755687368</v>
      </c>
      <c r="F17" s="336">
        <v>194471.86923862583</v>
      </c>
      <c r="G17" s="446">
        <v>-5.5829420081471071E-2</v>
      </c>
      <c r="H17" s="441"/>
      <c r="I17" s="446">
        <v>-9.8205779167289675E-3</v>
      </c>
    </row>
    <row r="18" spans="3:9" ht="14.1" customHeight="1" x14ac:dyDescent="0.3">
      <c r="C18" s="209" t="s">
        <v>2</v>
      </c>
      <c r="D18" s="210"/>
      <c r="E18" s="211">
        <v>82810.61755687368</v>
      </c>
      <c r="F18" s="211">
        <v>87508.138699478048</v>
      </c>
      <c r="G18" s="442">
        <v>-5.3683547879183724E-2</v>
      </c>
      <c r="H18" s="443"/>
      <c r="I18" s="442">
        <v>-1.331626037434408E-2</v>
      </c>
    </row>
    <row r="19" spans="3:9" ht="14.1" customHeight="1" x14ac:dyDescent="0.3">
      <c r="C19" s="335" t="s">
        <v>50</v>
      </c>
      <c r="D19" s="210"/>
      <c r="E19" s="336">
        <v>25242.9056729562</v>
      </c>
      <c r="F19" s="336">
        <v>25423.255908801333</v>
      </c>
      <c r="G19" s="446">
        <v>-7.0939078964585844E-3</v>
      </c>
      <c r="H19" s="443"/>
      <c r="I19" s="446">
        <v>4.4339568904689486E-2</v>
      </c>
    </row>
    <row r="20" spans="3:9" s="304" customFormat="1" ht="16.5" customHeight="1" thickBot="1" x14ac:dyDescent="0.35">
      <c r="C20" s="305" t="s">
        <v>183</v>
      </c>
      <c r="D20" s="212"/>
      <c r="E20" s="213">
        <v>37345.187959628704</v>
      </c>
      <c r="F20" s="213">
        <v>37147.833965518141</v>
      </c>
      <c r="G20" s="444">
        <v>5.3126649132155812E-3</v>
      </c>
      <c r="H20" s="445"/>
      <c r="I20" s="444">
        <v>5.0400529337427225E-2</v>
      </c>
    </row>
    <row r="23" spans="3:9" ht="24.9" customHeight="1" x14ac:dyDescent="0.3">
      <c r="C23" s="593" t="s">
        <v>64</v>
      </c>
      <c r="D23" s="593"/>
      <c r="E23" s="593"/>
      <c r="F23" s="593"/>
      <c r="G23" s="593"/>
      <c r="H23" s="593"/>
      <c r="I23" s="593"/>
    </row>
    <row r="24" spans="3:9" x14ac:dyDescent="0.3">
      <c r="C24" s="150"/>
      <c r="D24" s="146"/>
      <c r="E24" s="148"/>
      <c r="F24" s="148"/>
      <c r="G24" s="148"/>
      <c r="H24" s="148"/>
      <c r="I24" s="148"/>
    </row>
    <row r="25" spans="3:9" s="304" customFormat="1" ht="21" customHeight="1" x14ac:dyDescent="0.25">
      <c r="C25" s="151"/>
      <c r="D25" s="147"/>
      <c r="E25" s="596" t="s">
        <v>181</v>
      </c>
      <c r="F25" s="596"/>
      <c r="G25" s="596"/>
      <c r="H25" s="203"/>
      <c r="I25" s="204" t="s">
        <v>182</v>
      </c>
    </row>
    <row r="26" spans="3:9" x14ac:dyDescent="0.3">
      <c r="C26" s="205" t="s">
        <v>49</v>
      </c>
      <c r="D26" s="149"/>
      <c r="E26" s="206" t="s">
        <v>198</v>
      </c>
      <c r="F26" s="206" t="s">
        <v>200</v>
      </c>
      <c r="G26" s="207" t="s">
        <v>43</v>
      </c>
      <c r="H26" s="208"/>
      <c r="I26" s="207" t="s">
        <v>43</v>
      </c>
    </row>
    <row r="27" spans="3:9" ht="14.1" customHeight="1" x14ac:dyDescent="0.3">
      <c r="C27" s="335" t="s">
        <v>0</v>
      </c>
      <c r="D27" s="203"/>
      <c r="E27" s="336">
        <v>27072.565038462657</v>
      </c>
      <c r="F27" s="336">
        <v>27253.153653292949</v>
      </c>
      <c r="G27" s="446">
        <v>-6.6263382626352563E-3</v>
      </c>
      <c r="H27" s="441"/>
      <c r="I27" s="446">
        <v>-1.4571187531534857E-2</v>
      </c>
    </row>
    <row r="28" spans="3:9" ht="14.1" customHeight="1" x14ac:dyDescent="0.3">
      <c r="C28" s="209" t="s">
        <v>2</v>
      </c>
      <c r="D28" s="210"/>
      <c r="E28" s="211">
        <v>13669.501429387477</v>
      </c>
      <c r="F28" s="211">
        <v>13050.299992054011</v>
      </c>
      <c r="G28" s="442">
        <v>4.744729528903413E-2</v>
      </c>
      <c r="H28" s="443"/>
      <c r="I28" s="442">
        <v>3.9311526764258309E-2</v>
      </c>
    </row>
    <row r="29" spans="3:9" ht="14.1" customHeight="1" x14ac:dyDescent="0.3">
      <c r="C29" s="335" t="s">
        <v>50</v>
      </c>
      <c r="D29" s="210"/>
      <c r="E29" s="336">
        <v>4956.0818159939172</v>
      </c>
      <c r="F29" s="336">
        <v>3524.3493542499532</v>
      </c>
      <c r="G29" s="446">
        <v>0.40624022133829096</v>
      </c>
      <c r="H29" s="443"/>
      <c r="I29" s="446">
        <v>0.39410590409536317</v>
      </c>
    </row>
    <row r="30" spans="3:9" s="304" customFormat="1" ht="15.75" customHeight="1" thickBot="1" x14ac:dyDescent="0.35">
      <c r="C30" s="305" t="s">
        <v>183</v>
      </c>
      <c r="D30" s="212"/>
      <c r="E30" s="213">
        <v>6612.4648611352441</v>
      </c>
      <c r="F30" s="213">
        <v>5501.673884838423</v>
      </c>
      <c r="G30" s="444">
        <v>0.20190054873262331</v>
      </c>
      <c r="H30" s="445"/>
      <c r="I30" s="444">
        <v>0.19192031451266955</v>
      </c>
    </row>
    <row r="32" spans="3:9" ht="24.9" customHeight="1" x14ac:dyDescent="0.3">
      <c r="C32" s="593" t="s">
        <v>99</v>
      </c>
      <c r="D32" s="593"/>
      <c r="E32" s="593"/>
      <c r="F32" s="593"/>
      <c r="G32" s="593"/>
      <c r="H32" s="593"/>
      <c r="I32" s="593"/>
    </row>
    <row r="33" spans="3:9" x14ac:dyDescent="0.3">
      <c r="C33" s="150"/>
      <c r="D33" s="146"/>
      <c r="E33" s="148"/>
      <c r="F33" s="148"/>
      <c r="G33" s="148"/>
      <c r="H33" s="148"/>
      <c r="I33" s="148"/>
    </row>
    <row r="34" spans="3:9" s="304" customFormat="1" ht="21" customHeight="1" x14ac:dyDescent="0.25">
      <c r="C34" s="151"/>
      <c r="D34" s="147"/>
      <c r="E34" s="596" t="s">
        <v>181</v>
      </c>
      <c r="F34" s="596"/>
      <c r="G34" s="596"/>
      <c r="H34" s="203"/>
      <c r="I34" s="204" t="s">
        <v>182</v>
      </c>
    </row>
    <row r="35" spans="3:9" x14ac:dyDescent="0.3">
      <c r="C35" s="205" t="s">
        <v>49</v>
      </c>
      <c r="D35" s="149"/>
      <c r="E35" s="206" t="s">
        <v>198</v>
      </c>
      <c r="F35" s="206" t="s">
        <v>200</v>
      </c>
      <c r="G35" s="207" t="s">
        <v>43</v>
      </c>
      <c r="H35" s="208"/>
      <c r="I35" s="207" t="s">
        <v>43</v>
      </c>
    </row>
    <row r="36" spans="3:9" ht="14.1" customHeight="1" x14ac:dyDescent="0.3">
      <c r="C36" s="335" t="s">
        <v>0</v>
      </c>
      <c r="D36" s="203"/>
      <c r="E36" s="336">
        <v>22042.987430076424</v>
      </c>
      <c r="F36" s="336">
        <v>24481.971091673251</v>
      </c>
      <c r="G36" s="446">
        <v>-9.9623663979669042E-2</v>
      </c>
      <c r="H36" s="441"/>
      <c r="I36" s="446">
        <v>6.4649149648900783E-2</v>
      </c>
    </row>
    <row r="37" spans="3:9" ht="14.1" customHeight="1" x14ac:dyDescent="0.3">
      <c r="C37" s="209" t="s">
        <v>2</v>
      </c>
      <c r="D37" s="210"/>
      <c r="E37" s="211">
        <v>8269.4310469018819</v>
      </c>
      <c r="F37" s="211">
        <v>9878.1026090694304</v>
      </c>
      <c r="G37" s="442">
        <v>-0.16285228305793975</v>
      </c>
      <c r="H37" s="443"/>
      <c r="I37" s="442">
        <v>-1.5324217433534404E-2</v>
      </c>
    </row>
    <row r="38" spans="3:9" ht="14.1" customHeight="1" x14ac:dyDescent="0.3">
      <c r="C38" s="335" t="s">
        <v>50</v>
      </c>
      <c r="D38" s="210"/>
      <c r="E38" s="336">
        <v>2272.784247203143</v>
      </c>
      <c r="F38" s="336">
        <v>2848.3190968649205</v>
      </c>
      <c r="G38" s="446">
        <v>-0.20206122631950041</v>
      </c>
      <c r="H38" s="443"/>
      <c r="I38" s="446">
        <v>-4.2354435977410176E-2</v>
      </c>
    </row>
    <row r="39" spans="3:9" s="304" customFormat="1" ht="17.25" customHeight="1" thickBot="1" x14ac:dyDescent="0.35">
      <c r="C39" s="305" t="s">
        <v>183</v>
      </c>
      <c r="D39" s="212"/>
      <c r="E39" s="213">
        <v>3385.3693037426306</v>
      </c>
      <c r="F39" s="213">
        <v>3889.3803106485875</v>
      </c>
      <c r="G39" s="444">
        <v>-0.12958645507770072</v>
      </c>
      <c r="H39" s="445"/>
      <c r="I39" s="444">
        <v>2.9091636505967466E-2</v>
      </c>
    </row>
  </sheetData>
  <mergeCells count="8">
    <mergeCell ref="C3:I3"/>
    <mergeCell ref="E5:G5"/>
    <mergeCell ref="C13:I13"/>
    <mergeCell ref="E34:G34"/>
    <mergeCell ref="E15:G15"/>
    <mergeCell ref="C23:I23"/>
    <mergeCell ref="E25:G25"/>
    <mergeCell ref="C32:I32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2:P57"/>
  <sheetViews>
    <sheetView showGridLines="0" topLeftCell="A25" zoomScale="70" zoomScaleNormal="70" zoomScaleSheetLayoutView="130" workbookViewId="0">
      <selection activeCell="Q40" sqref="Q40"/>
    </sheetView>
  </sheetViews>
  <sheetFormatPr baseColWidth="10" defaultColWidth="9.88671875" defaultRowHeight="15.6" x14ac:dyDescent="0.25"/>
  <cols>
    <col min="1" max="1" width="9.88671875" style="215"/>
    <col min="2" max="2" width="41.6640625" style="214" customWidth="1"/>
    <col min="3" max="3" width="2.44140625" style="356" customWidth="1"/>
    <col min="4" max="4" width="13.5546875" style="357" customWidth="1"/>
    <col min="5" max="5" width="17.109375" style="357" customWidth="1"/>
    <col min="6" max="6" width="10.6640625" style="357" customWidth="1"/>
    <col min="7" max="7" width="3.5546875" style="344" customWidth="1"/>
    <col min="8" max="8" width="44" style="356" customWidth="1"/>
    <col min="9" max="9" width="2.44140625" style="215" customWidth="1"/>
    <col min="10" max="10" width="11.6640625" style="214" bestFit="1" customWidth="1"/>
    <col min="11" max="11" width="11.6640625" style="215" bestFit="1" customWidth="1"/>
    <col min="12" max="12" width="10" style="214" bestFit="1" customWidth="1"/>
    <col min="13" max="16384" width="9.88671875" style="214"/>
  </cols>
  <sheetData>
    <row r="2" spans="2:16" ht="15" customHeight="1" x14ac:dyDescent="0.25">
      <c r="B2" s="599" t="s">
        <v>68</v>
      </c>
      <c r="C2" s="599"/>
      <c r="D2" s="599"/>
      <c r="E2" s="599"/>
      <c r="F2" s="599"/>
      <c r="G2" s="599"/>
      <c r="H2" s="599"/>
      <c r="I2" s="599"/>
      <c r="J2" s="599"/>
      <c r="K2" s="599"/>
      <c r="L2" s="599"/>
    </row>
    <row r="3" spans="2:16" ht="15" customHeight="1" x14ac:dyDescent="0.25">
      <c r="B3" s="599" t="s">
        <v>67</v>
      </c>
      <c r="C3" s="599"/>
      <c r="D3" s="599"/>
      <c r="E3" s="599"/>
      <c r="F3" s="599"/>
      <c r="G3" s="599"/>
      <c r="H3" s="599"/>
      <c r="I3" s="599"/>
      <c r="J3" s="599"/>
      <c r="K3" s="599"/>
      <c r="L3" s="599"/>
    </row>
    <row r="4" spans="2:16" ht="13.5" customHeight="1" x14ac:dyDescent="0.25">
      <c r="B4" s="600" t="s">
        <v>9</v>
      </c>
      <c r="C4" s="600"/>
      <c r="D4" s="600"/>
      <c r="E4" s="600"/>
      <c r="F4" s="600"/>
      <c r="G4" s="600"/>
      <c r="H4" s="600"/>
      <c r="I4" s="600"/>
      <c r="J4" s="600"/>
      <c r="K4" s="600"/>
      <c r="L4" s="600"/>
      <c r="M4" s="337"/>
      <c r="N4" s="337"/>
      <c r="O4" s="337"/>
      <c r="P4" s="337"/>
    </row>
    <row r="5" spans="2:16" ht="11.1" customHeight="1" x14ac:dyDescent="0.25">
      <c r="B5" s="215"/>
      <c r="C5" s="338"/>
      <c r="D5" s="339"/>
      <c r="E5" s="339"/>
      <c r="F5" s="339"/>
      <c r="G5" s="340"/>
      <c r="H5" s="341"/>
      <c r="J5" s="215"/>
    </row>
    <row r="6" spans="2:16" ht="35.1" customHeight="1" x14ac:dyDescent="0.25">
      <c r="B6" s="342" t="s">
        <v>69</v>
      </c>
      <c r="C6" s="343"/>
      <c r="D6" s="433" t="s">
        <v>203</v>
      </c>
      <c r="E6" s="433" t="s">
        <v>178</v>
      </c>
      <c r="F6" s="433" t="s">
        <v>15</v>
      </c>
      <c r="H6" s="345" t="s">
        <v>70</v>
      </c>
      <c r="I6" s="346"/>
      <c r="J6" s="433" t="s">
        <v>203</v>
      </c>
      <c r="K6" s="433" t="s">
        <v>178</v>
      </c>
      <c r="L6" s="433" t="s">
        <v>15</v>
      </c>
    </row>
    <row r="7" spans="2:16" ht="30.75" customHeight="1" x14ac:dyDescent="0.25">
      <c r="B7" s="349" t="s">
        <v>136</v>
      </c>
      <c r="H7" s="349" t="s">
        <v>138</v>
      </c>
    </row>
    <row r="8" spans="2:16" ht="20.100000000000001" customHeight="1" x14ac:dyDescent="0.3">
      <c r="B8" s="601" t="s">
        <v>159</v>
      </c>
      <c r="H8" s="545" t="s">
        <v>147</v>
      </c>
      <c r="I8" s="350"/>
      <c r="J8" s="539">
        <v>5017</v>
      </c>
      <c r="K8" s="539">
        <v>11485</v>
      </c>
      <c r="L8" s="540">
        <v>-0.56316935132781887</v>
      </c>
    </row>
    <row r="9" spans="2:16" ht="20.100000000000001" customHeight="1" x14ac:dyDescent="0.3">
      <c r="B9" s="601"/>
      <c r="C9" s="347"/>
      <c r="D9" s="395">
        <v>43497</v>
      </c>
      <c r="E9" s="395">
        <v>20491</v>
      </c>
      <c r="F9" s="348">
        <v>1.1227368112830023</v>
      </c>
      <c r="H9" s="457" t="s">
        <v>148</v>
      </c>
      <c r="I9" s="352"/>
      <c r="J9" s="397">
        <v>17195</v>
      </c>
      <c r="K9" s="397">
        <v>19832</v>
      </c>
      <c r="L9" s="467">
        <v>-0.13296692214602668</v>
      </c>
    </row>
    <row r="10" spans="2:16" ht="20.100000000000001" customHeight="1" x14ac:dyDescent="0.3">
      <c r="B10" s="538" t="s">
        <v>160</v>
      </c>
      <c r="C10" s="350"/>
      <c r="D10" s="539">
        <v>11523</v>
      </c>
      <c r="E10" s="539">
        <v>15476</v>
      </c>
      <c r="F10" s="540">
        <v>-0.25542775911088134</v>
      </c>
      <c r="H10" s="545" t="s">
        <v>149</v>
      </c>
      <c r="I10" s="350"/>
      <c r="J10" s="539">
        <v>560</v>
      </c>
      <c r="K10" s="539">
        <v>483</v>
      </c>
      <c r="L10" s="540">
        <v>0.15942028985507251</v>
      </c>
    </row>
    <row r="11" spans="2:16" ht="20.100000000000001" customHeight="1" x14ac:dyDescent="0.3">
      <c r="B11" s="566" t="s">
        <v>161</v>
      </c>
      <c r="C11" s="347"/>
      <c r="D11" s="395">
        <v>9727</v>
      </c>
      <c r="E11" s="395">
        <v>10538</v>
      </c>
      <c r="F11" s="465">
        <v>-7.69595748718922E-2</v>
      </c>
      <c r="H11" s="457" t="s">
        <v>150</v>
      </c>
      <c r="I11" s="352"/>
      <c r="J11" s="397">
        <v>20073</v>
      </c>
      <c r="K11" s="397">
        <v>19210</v>
      </c>
      <c r="L11" s="467">
        <v>4.4924518479958264E-2</v>
      </c>
    </row>
    <row r="12" spans="2:16" ht="20.100000000000001" customHeight="1" x14ac:dyDescent="0.3">
      <c r="B12" s="538" t="s">
        <v>162</v>
      </c>
      <c r="C12" s="350"/>
      <c r="D12" s="539">
        <v>7693</v>
      </c>
      <c r="E12" s="539">
        <v>10291</v>
      </c>
      <c r="F12" s="540">
        <v>-0.2524536002332135</v>
      </c>
      <c r="H12" s="546" t="s">
        <v>151</v>
      </c>
      <c r="I12" s="350"/>
      <c r="J12" s="547">
        <v>42845</v>
      </c>
      <c r="K12" s="547">
        <v>51010</v>
      </c>
      <c r="L12" s="548">
        <v>-0.16006665359733385</v>
      </c>
    </row>
    <row r="13" spans="2:16" ht="20.100000000000001" customHeight="1" x14ac:dyDescent="0.3">
      <c r="B13" s="351" t="s">
        <v>163</v>
      </c>
      <c r="C13" s="352"/>
      <c r="D13" s="396">
        <v>72440</v>
      </c>
      <c r="E13" s="396">
        <v>56796</v>
      </c>
      <c r="F13" s="466">
        <v>0.27544193253045979</v>
      </c>
      <c r="H13" s="349" t="s">
        <v>140</v>
      </c>
    </row>
    <row r="14" spans="2:16" ht="20.100000000000001" customHeight="1" x14ac:dyDescent="0.3">
      <c r="B14" s="541" t="s">
        <v>139</v>
      </c>
      <c r="C14" s="350"/>
      <c r="D14" s="539"/>
      <c r="E14" s="539"/>
      <c r="F14" s="540"/>
      <c r="H14" s="545" t="s">
        <v>152</v>
      </c>
      <c r="I14" s="350"/>
      <c r="J14" s="539">
        <v>82461</v>
      </c>
      <c r="K14" s="539">
        <v>58492</v>
      </c>
      <c r="L14" s="540">
        <v>0.40978253436367362</v>
      </c>
    </row>
    <row r="15" spans="2:16" ht="19.5" customHeight="1" x14ac:dyDescent="0.3">
      <c r="B15" s="566" t="s">
        <v>164</v>
      </c>
      <c r="C15" s="347"/>
      <c r="D15" s="395">
        <v>109551</v>
      </c>
      <c r="E15" s="395">
        <v>109169</v>
      </c>
      <c r="F15" s="465">
        <v>3.4991618499757848E-3</v>
      </c>
      <c r="H15" s="457" t="s">
        <v>158</v>
      </c>
      <c r="I15" s="352"/>
      <c r="J15" s="397">
        <v>746</v>
      </c>
      <c r="K15" s="397">
        <v>900</v>
      </c>
      <c r="L15" s="467">
        <v>-0.1711111111111111</v>
      </c>
    </row>
    <row r="16" spans="2:16" ht="19.5" customHeight="1" x14ac:dyDescent="0.3">
      <c r="B16" s="538" t="s">
        <v>165</v>
      </c>
      <c r="C16" s="350"/>
      <c r="D16" s="539">
        <v>-50091</v>
      </c>
      <c r="E16" s="539">
        <v>-47982</v>
      </c>
      <c r="F16" s="540">
        <v>4.3953982743528908E-2</v>
      </c>
      <c r="H16" s="545" t="s">
        <v>153</v>
      </c>
      <c r="I16" s="350"/>
      <c r="J16" s="539">
        <v>14557</v>
      </c>
      <c r="K16" s="539">
        <v>17752</v>
      </c>
      <c r="L16" s="540">
        <v>-0.17997972059486256</v>
      </c>
    </row>
    <row r="17" spans="1:12" ht="18" customHeight="1" x14ac:dyDescent="0.3">
      <c r="B17" s="351" t="s">
        <v>166</v>
      </c>
      <c r="C17" s="352"/>
      <c r="D17" s="396">
        <v>59460</v>
      </c>
      <c r="E17" s="396">
        <v>61187</v>
      </c>
      <c r="F17" s="466">
        <v>-2.8224949744226735E-2</v>
      </c>
      <c r="H17" s="469" t="s">
        <v>154</v>
      </c>
      <c r="I17" s="350"/>
      <c r="J17" s="460">
        <v>140609</v>
      </c>
      <c r="K17" s="460">
        <v>128154</v>
      </c>
      <c r="L17" s="468">
        <v>9.7187758478081143E-2</v>
      </c>
    </row>
    <row r="18" spans="1:12" ht="20.100000000000001" customHeight="1" x14ac:dyDescent="0.3">
      <c r="B18" s="538" t="s">
        <v>167</v>
      </c>
      <c r="C18" s="350"/>
      <c r="D18" s="539">
        <v>1278</v>
      </c>
      <c r="E18" s="539">
        <v>1381</v>
      </c>
      <c r="F18" s="540">
        <v>-7.4583635047067331E-2</v>
      </c>
      <c r="H18" s="549" t="s">
        <v>101</v>
      </c>
      <c r="I18" s="350"/>
      <c r="J18" s="539"/>
      <c r="K18" s="539"/>
      <c r="L18" s="540"/>
    </row>
    <row r="19" spans="1:12" ht="20.100000000000001" customHeight="1" x14ac:dyDescent="0.3">
      <c r="B19" s="566" t="s">
        <v>168</v>
      </c>
      <c r="C19" s="347"/>
      <c r="D19" s="395">
        <v>7623</v>
      </c>
      <c r="E19" s="395">
        <v>9751</v>
      </c>
      <c r="F19" s="465">
        <v>-0.21823402727925345</v>
      </c>
      <c r="H19" s="457" t="s">
        <v>97</v>
      </c>
      <c r="I19" s="350"/>
      <c r="J19" s="397">
        <v>5583</v>
      </c>
      <c r="K19" s="397">
        <v>6751</v>
      </c>
      <c r="L19" s="467">
        <v>-0.17301140571767148</v>
      </c>
    </row>
    <row r="20" spans="1:12" ht="20.100000000000001" customHeight="1" x14ac:dyDescent="0.3">
      <c r="B20" s="538" t="s">
        <v>137</v>
      </c>
      <c r="C20" s="350"/>
      <c r="D20" s="539">
        <v>103971</v>
      </c>
      <c r="E20" s="539">
        <v>112050</v>
      </c>
      <c r="F20" s="540">
        <v>-7.2101740294511329E-2</v>
      </c>
      <c r="H20" s="545" t="s">
        <v>155</v>
      </c>
      <c r="I20" s="350"/>
      <c r="J20" s="539">
        <v>116874</v>
      </c>
      <c r="K20" s="539">
        <v>122934</v>
      </c>
      <c r="L20" s="540">
        <v>-4.9294743520913675E-2</v>
      </c>
    </row>
    <row r="21" spans="1:12" ht="20.100000000000001" customHeight="1" x14ac:dyDescent="0.3">
      <c r="B21" s="353" t="s">
        <v>169</v>
      </c>
      <c r="C21" s="352"/>
      <c r="D21" s="397">
        <v>18294</v>
      </c>
      <c r="E21" s="397">
        <v>16673</v>
      </c>
      <c r="F21" s="467">
        <v>9.7223055239009204E-2</v>
      </c>
      <c r="H21" s="550" t="s">
        <v>156</v>
      </c>
      <c r="I21" s="350"/>
      <c r="J21" s="460">
        <v>122457</v>
      </c>
      <c r="K21" s="460">
        <v>129685</v>
      </c>
      <c r="L21" s="468">
        <v>-5.5735050314222878E-2</v>
      </c>
    </row>
    <row r="22" spans="1:12" ht="20.100000000000001" customHeight="1" thickBot="1" x14ac:dyDescent="0.35">
      <c r="B22" s="542" t="s">
        <v>170</v>
      </c>
      <c r="C22" s="347"/>
      <c r="D22" s="543">
        <v>263066</v>
      </c>
      <c r="E22" s="543">
        <v>257838.9</v>
      </c>
      <c r="F22" s="544">
        <v>2.0272736193025942E-2</v>
      </c>
      <c r="H22" s="542" t="s">
        <v>157</v>
      </c>
      <c r="I22" s="347"/>
      <c r="J22" s="543">
        <v>263066</v>
      </c>
      <c r="K22" s="543">
        <v>257838.9</v>
      </c>
      <c r="L22" s="544">
        <v>2.0272736193025942E-2</v>
      </c>
    </row>
    <row r="23" spans="1:12" ht="20.100000000000001" customHeight="1" x14ac:dyDescent="0.25"/>
    <row r="24" spans="1:12" s="461" customFormat="1" ht="25.5" customHeight="1" x14ac:dyDescent="0.3">
      <c r="A24" s="417"/>
      <c r="C24" s="462"/>
      <c r="D24" s="463"/>
      <c r="E24" s="463"/>
      <c r="F24" s="463"/>
      <c r="G24" s="391"/>
      <c r="H24" s="464"/>
      <c r="I24" s="347"/>
      <c r="J24" s="458"/>
      <c r="K24" s="458"/>
      <c r="L24" s="459"/>
    </row>
    <row r="25" spans="1:12" ht="20.100000000000001" customHeight="1" x14ac:dyDescent="0.25">
      <c r="B25" s="358"/>
      <c r="C25" s="359"/>
      <c r="D25" s="597" t="s">
        <v>204</v>
      </c>
      <c r="E25" s="597"/>
      <c r="F25" s="597"/>
      <c r="G25" s="360"/>
      <c r="H25" s="361"/>
      <c r="I25" s="362"/>
      <c r="J25" s="215"/>
    </row>
    <row r="26" spans="1:12" ht="35.1" customHeight="1" x14ac:dyDescent="0.3">
      <c r="B26" s="342" t="s">
        <v>71</v>
      </c>
      <c r="C26" s="343"/>
      <c r="D26" s="424" t="s">
        <v>115</v>
      </c>
      <c r="E26" s="363" t="s">
        <v>116</v>
      </c>
      <c r="F26" s="363" t="s">
        <v>56</v>
      </c>
      <c r="G26" s="364"/>
      <c r="H26" s="598" t="s">
        <v>42</v>
      </c>
      <c r="I26" s="598"/>
      <c r="J26" s="598"/>
      <c r="K26" s="598"/>
      <c r="L26" s="598"/>
    </row>
    <row r="27" spans="1:12" ht="20.100000000000001" customHeight="1" x14ac:dyDescent="0.25">
      <c r="B27" s="551" t="s">
        <v>41</v>
      </c>
      <c r="C27" s="359"/>
      <c r="D27" s="366"/>
      <c r="E27" s="367"/>
      <c r="F27" s="368"/>
      <c r="G27" s="368"/>
      <c r="H27" s="369"/>
      <c r="I27" s="370"/>
    </row>
    <row r="28" spans="1:12" ht="20.100000000000001" customHeight="1" x14ac:dyDescent="0.3">
      <c r="B28" s="552" t="s">
        <v>37</v>
      </c>
      <c r="C28" s="359"/>
      <c r="D28" s="576">
        <v>0.54386213428586871</v>
      </c>
      <c r="E28" s="576">
        <v>0.23799877100310307</v>
      </c>
      <c r="F28" s="576">
        <v>7.100605687627902E-2</v>
      </c>
      <c r="G28" s="368"/>
      <c r="H28" s="369"/>
      <c r="I28" s="371"/>
    </row>
    <row r="29" spans="1:12" ht="20.100000000000001" customHeight="1" x14ac:dyDescent="0.3">
      <c r="B29" s="372" t="s">
        <v>34</v>
      </c>
      <c r="C29" s="359"/>
      <c r="D29" s="577">
        <v>0.33167302891527384</v>
      </c>
      <c r="E29" s="577">
        <v>0</v>
      </c>
      <c r="F29" s="577">
        <v>2.7433320869817902E-2</v>
      </c>
      <c r="G29" s="368"/>
      <c r="H29" s="369"/>
      <c r="I29" s="371"/>
    </row>
    <row r="30" spans="1:12" ht="20.100000000000001" customHeight="1" x14ac:dyDescent="0.3">
      <c r="B30" s="552" t="s">
        <v>38</v>
      </c>
      <c r="C30" s="359"/>
      <c r="D30" s="576">
        <v>9.8340844576228423E-3</v>
      </c>
      <c r="E30" s="576">
        <v>0.51724137931034475</v>
      </c>
      <c r="F30" s="576">
        <v>4.165215242697131E-2</v>
      </c>
      <c r="G30" s="368"/>
      <c r="H30" s="369"/>
      <c r="I30" s="371"/>
    </row>
    <row r="31" spans="1:12" ht="20.100000000000001" customHeight="1" x14ac:dyDescent="0.3">
      <c r="B31" s="372" t="s">
        <v>39</v>
      </c>
      <c r="C31" s="359"/>
      <c r="D31" s="577">
        <v>8.8482353108439396E-2</v>
      </c>
      <c r="E31" s="577">
        <v>2.3493454615364229E-3</v>
      </c>
      <c r="F31" s="577">
        <v>8.0176516254741231E-2</v>
      </c>
      <c r="G31" s="368"/>
      <c r="H31" s="369"/>
      <c r="I31" s="371"/>
    </row>
    <row r="32" spans="1:12" ht="20.100000000000001" customHeight="1" x14ac:dyDescent="0.3">
      <c r="B32" s="552" t="s">
        <v>36</v>
      </c>
      <c r="C32" s="359"/>
      <c r="D32" s="576">
        <v>1.7849058179063515E-2</v>
      </c>
      <c r="E32" s="576">
        <v>0</v>
      </c>
      <c r="F32" s="576">
        <v>0.11479248360615046</v>
      </c>
      <c r="G32" s="368"/>
      <c r="H32" s="369"/>
      <c r="I32" s="371"/>
    </row>
    <row r="33" spans="1:11" ht="20.100000000000001" customHeight="1" x14ac:dyDescent="0.3">
      <c r="B33" s="372" t="s">
        <v>40</v>
      </c>
      <c r="C33" s="359"/>
      <c r="D33" s="577">
        <v>8.2993410537317361E-3</v>
      </c>
      <c r="E33" s="577">
        <v>0</v>
      </c>
      <c r="F33" s="577">
        <v>0.44733333333333331</v>
      </c>
      <c r="G33" s="368"/>
      <c r="H33" s="369"/>
      <c r="I33" s="371"/>
    </row>
    <row r="34" spans="1:11" ht="20.100000000000001" customHeight="1" thickBot="1" x14ac:dyDescent="0.35">
      <c r="B34" s="354" t="s">
        <v>57</v>
      </c>
      <c r="C34" s="359"/>
      <c r="D34" s="373">
        <v>1</v>
      </c>
      <c r="E34" s="374">
        <v>7.4087429864590298E-2</v>
      </c>
      <c r="F34" s="374">
        <v>6.0981725489560518E-2</v>
      </c>
      <c r="G34" s="368"/>
      <c r="H34" s="369"/>
      <c r="I34" s="375"/>
    </row>
    <row r="35" spans="1:11" ht="18" customHeight="1" x14ac:dyDescent="0.25">
      <c r="B35" s="376" t="s">
        <v>194</v>
      </c>
      <c r="C35" s="369"/>
      <c r="D35" s="368"/>
      <c r="E35" s="368"/>
      <c r="F35" s="368"/>
      <c r="G35" s="368"/>
      <c r="H35" s="369"/>
      <c r="I35" s="375"/>
    </row>
    <row r="36" spans="1:11" ht="18" customHeight="1" x14ac:dyDescent="0.25">
      <c r="B36" s="376" t="s">
        <v>117</v>
      </c>
      <c r="C36" s="369"/>
      <c r="D36" s="368"/>
      <c r="E36" s="368"/>
      <c r="F36" s="368"/>
      <c r="G36" s="368"/>
      <c r="H36" s="369"/>
      <c r="I36" s="375"/>
    </row>
    <row r="37" spans="1:11" ht="11.1" customHeight="1" x14ac:dyDescent="0.25">
      <c r="B37" s="375"/>
      <c r="C37" s="369"/>
      <c r="D37" s="377"/>
      <c r="E37" s="377"/>
      <c r="F37" s="377"/>
      <c r="G37" s="378"/>
      <c r="H37" s="379"/>
      <c r="I37" s="380"/>
    </row>
    <row r="38" spans="1:11" ht="11.1" customHeight="1" x14ac:dyDescent="0.25">
      <c r="D38" s="339"/>
      <c r="G38" s="357"/>
      <c r="I38" s="214"/>
    </row>
    <row r="39" spans="1:11" ht="35.1" customHeight="1" x14ac:dyDescent="0.25">
      <c r="B39" s="342" t="s">
        <v>132</v>
      </c>
      <c r="C39" s="381"/>
      <c r="D39" s="425" t="s">
        <v>199</v>
      </c>
      <c r="E39" s="425" t="s">
        <v>179</v>
      </c>
      <c r="F39" s="425" t="s">
        <v>43</v>
      </c>
      <c r="G39" s="357"/>
      <c r="I39" s="214"/>
    </row>
    <row r="40" spans="1:11" ht="20.25" customHeight="1" x14ac:dyDescent="0.3">
      <c r="B40" s="552" t="s">
        <v>118</v>
      </c>
      <c r="C40" s="382"/>
      <c r="D40" s="578">
        <v>42194.34633648672</v>
      </c>
      <c r="E40" s="578">
        <v>49784</v>
      </c>
      <c r="F40" s="581">
        <v>-0.15245166446073599</v>
      </c>
      <c r="G40" s="357"/>
      <c r="I40" s="214"/>
    </row>
    <row r="41" spans="1:11" ht="32.25" customHeight="1" x14ac:dyDescent="0.3">
      <c r="B41" s="372" t="s">
        <v>119</v>
      </c>
      <c r="C41" s="372"/>
      <c r="D41" s="579">
        <v>1.1298469399082982</v>
      </c>
      <c r="E41" s="579">
        <v>1.34</v>
      </c>
      <c r="F41" s="582"/>
      <c r="G41" s="357"/>
      <c r="I41" s="214"/>
    </row>
    <row r="42" spans="1:11" ht="35.25" customHeight="1" x14ac:dyDescent="0.3">
      <c r="B42" s="552" t="s">
        <v>120</v>
      </c>
      <c r="C42" s="382"/>
      <c r="D42" s="579">
        <v>5.4554582241674288</v>
      </c>
      <c r="E42" s="579">
        <v>6.55</v>
      </c>
      <c r="F42" s="583"/>
      <c r="G42" s="357"/>
      <c r="I42" s="214"/>
    </row>
    <row r="43" spans="1:11" s="308" customFormat="1" ht="20.25" customHeight="1" thickBot="1" x14ac:dyDescent="0.35">
      <c r="A43" s="307"/>
      <c r="B43" s="355" t="s">
        <v>121</v>
      </c>
      <c r="C43" s="355"/>
      <c r="D43" s="580">
        <v>0.42689315966566349</v>
      </c>
      <c r="E43" s="580">
        <v>0.37185974140571404</v>
      </c>
      <c r="F43" s="355"/>
      <c r="G43" s="383"/>
      <c r="H43" s="384"/>
      <c r="K43" s="307"/>
    </row>
    <row r="44" spans="1:11" ht="18" customHeight="1" x14ac:dyDescent="0.25">
      <c r="B44" s="376" t="s">
        <v>122</v>
      </c>
      <c r="C44" s="382"/>
      <c r="D44" s="385"/>
      <c r="E44" s="385"/>
      <c r="F44" s="382"/>
      <c r="G44" s="357"/>
      <c r="I44" s="214"/>
    </row>
    <row r="45" spans="1:11" ht="18" customHeight="1" x14ac:dyDescent="0.25">
      <c r="B45" s="376" t="s">
        <v>123</v>
      </c>
      <c r="D45" s="339"/>
      <c r="G45" s="357"/>
      <c r="I45" s="214"/>
    </row>
    <row r="46" spans="1:11" ht="18" customHeight="1" x14ac:dyDescent="0.25">
      <c r="B46" s="376" t="s">
        <v>124</v>
      </c>
      <c r="D46" s="339"/>
      <c r="G46" s="357"/>
      <c r="I46" s="214"/>
    </row>
    <row r="47" spans="1:11" x14ac:dyDescent="0.25">
      <c r="B47" s="375"/>
      <c r="D47" s="339"/>
      <c r="G47" s="357"/>
      <c r="I47" s="214"/>
    </row>
    <row r="48" spans="1:11" x14ac:dyDescent="0.25">
      <c r="F48" s="386"/>
      <c r="G48" s="387"/>
    </row>
    <row r="49" spans="4:7" x14ac:dyDescent="0.25">
      <c r="D49" s="388"/>
      <c r="E49" s="388"/>
      <c r="G49" s="389"/>
    </row>
    <row r="50" spans="4:7" x14ac:dyDescent="0.25">
      <c r="E50" s="388"/>
      <c r="G50" s="390"/>
    </row>
    <row r="51" spans="4:7" x14ac:dyDescent="0.25">
      <c r="G51" s="391"/>
    </row>
    <row r="52" spans="4:7" x14ac:dyDescent="0.25">
      <c r="E52" s="392"/>
      <c r="G52" s="389"/>
    </row>
    <row r="57" spans="4:7" x14ac:dyDescent="0.25">
      <c r="D57" s="393"/>
    </row>
  </sheetData>
  <mergeCells count="6">
    <mergeCell ref="D25:F25"/>
    <mergeCell ref="H26:L26"/>
    <mergeCell ref="B2:L2"/>
    <mergeCell ref="B3:L3"/>
    <mergeCell ref="B4:L4"/>
    <mergeCell ref="B8:B9"/>
  </mergeCells>
  <pageMargins left="0.18" right="0.3" top="0.78740157480314965" bottom="0.23622047244094491" header="0" footer="0"/>
  <pageSetup scale="68" orientation="portrait" horizontalDpi="300" verticalDpi="300" r:id="rId1"/>
  <headerFooter alignWithMargins="0"/>
  <customProperties>
    <customPr name="EpmWorksheetKeyString_GUID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30721" r:id="rId5">
          <objectPr defaultSize="0" autoPict="0" r:id="rId6">
            <anchor moveWithCells="1" sizeWithCells="1">
              <from>
                <xdr:col>7</xdr:col>
                <xdr:colOff>0</xdr:colOff>
                <xdr:row>32</xdr:row>
                <xdr:rowOff>0</xdr:rowOff>
              </from>
              <to>
                <xdr:col>7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Word.Picture.8" shapeId="30721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37"/>
  <sheetViews>
    <sheetView showGridLines="0" view="pageBreakPreview" zoomScale="110" zoomScaleNormal="100" zoomScaleSheetLayoutView="110" workbookViewId="0">
      <selection activeCell="C7" sqref="C7"/>
    </sheetView>
  </sheetViews>
  <sheetFormatPr baseColWidth="10" defaultColWidth="9.88671875" defaultRowHeight="10.199999999999999" x14ac:dyDescent="0.2"/>
  <cols>
    <col min="1" max="1" width="42.6640625" style="1" customWidth="1"/>
    <col min="2" max="2" width="1.6640625" style="33" customWidth="1"/>
    <col min="3" max="5" width="7.6640625" style="32" customWidth="1"/>
    <col min="6" max="6" width="7.6640625" style="33" customWidth="1"/>
    <col min="7" max="7" width="7.6640625" style="32" customWidth="1"/>
    <col min="8" max="8" width="7.6640625" style="32" hidden="1" customWidth="1"/>
    <col min="9" max="9" width="2.6640625" style="32" customWidth="1"/>
    <col min="10" max="11" width="7.6640625" style="32" customWidth="1"/>
    <col min="12" max="12" width="7.5546875" style="32" customWidth="1"/>
    <col min="13" max="14" width="7.6640625" style="32" customWidth="1"/>
    <col min="15" max="15" width="7.6640625" style="32" hidden="1" customWidth="1"/>
    <col min="16" max="16" width="11.6640625" style="32" customWidth="1"/>
    <col min="17" max="17" width="9.88671875" style="32"/>
    <col min="18" max="18" width="10.88671875" style="32" bestFit="1" customWidth="1"/>
    <col min="19" max="19" width="10" style="32" bestFit="1" customWidth="1"/>
    <col min="20" max="16384" width="9.88671875" style="32"/>
  </cols>
  <sheetData>
    <row r="1" spans="1:27" s="38" customFormat="1" ht="11.1" customHeight="1" x14ac:dyDescent="0.25">
      <c r="A1" s="593" t="s">
        <v>33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173"/>
      <c r="P1" s="47"/>
    </row>
    <row r="2" spans="1:27" s="38" customFormat="1" ht="11.1" customHeight="1" x14ac:dyDescent="0.25">
      <c r="A2" s="602" t="s">
        <v>8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174"/>
      <c r="P2" s="39"/>
    </row>
    <row r="3" spans="1:27" s="38" customFormat="1" ht="11.1" customHeight="1" x14ac:dyDescent="0.25">
      <c r="A3" s="604" t="s">
        <v>9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40"/>
    </row>
    <row r="4" spans="1:27" s="38" customFormat="1" ht="11.1" customHeight="1" x14ac:dyDescent="0.25">
      <c r="A4" s="118"/>
      <c r="B4" s="42"/>
      <c r="C4" s="41"/>
      <c r="D4" s="41"/>
      <c r="E4" s="41"/>
      <c r="F4" s="42"/>
      <c r="G4" s="41"/>
      <c r="H4" s="41"/>
      <c r="I4" s="42"/>
      <c r="J4" s="43"/>
      <c r="K4" s="43"/>
      <c r="L4" s="31"/>
    </row>
    <row r="5" spans="1:27" s="38" customFormat="1" ht="15" customHeight="1" x14ac:dyDescent="0.25">
      <c r="A5" s="118"/>
      <c r="B5" s="42"/>
      <c r="C5" s="606" t="e">
        <f>+#REF!</f>
        <v>#REF!</v>
      </c>
      <c r="D5" s="606"/>
      <c r="E5" s="606"/>
      <c r="F5" s="606"/>
      <c r="G5" s="606"/>
      <c r="H5" s="175"/>
      <c r="I5" s="42"/>
      <c r="J5" s="606" t="e">
        <f>+#REF!</f>
        <v>#REF!</v>
      </c>
      <c r="K5" s="606"/>
      <c r="L5" s="606"/>
      <c r="M5" s="606"/>
      <c r="N5" s="606"/>
      <c r="O5" s="175"/>
    </row>
    <row r="6" spans="1:27" s="89" customFormat="1" ht="15" customHeight="1" x14ac:dyDescent="0.25">
      <c r="A6" s="119"/>
      <c r="B6" s="88"/>
      <c r="C6" s="95" t="e">
        <f>+#REF!</f>
        <v>#REF!</v>
      </c>
      <c r="D6" s="46" t="s">
        <v>3</v>
      </c>
      <c r="E6" s="95" t="e">
        <f>+#REF!</f>
        <v>#REF!</v>
      </c>
      <c r="F6" s="46" t="s">
        <v>3</v>
      </c>
      <c r="G6" s="91" t="s">
        <v>15</v>
      </c>
      <c r="H6" s="46" t="s">
        <v>24</v>
      </c>
      <c r="I6" s="45"/>
      <c r="J6" s="95" t="e">
        <f>+C6</f>
        <v>#REF!</v>
      </c>
      <c r="K6" s="46" t="s">
        <v>3</v>
      </c>
      <c r="L6" s="95" t="e">
        <f>+E6</f>
        <v>#REF!</v>
      </c>
      <c r="M6" s="46" t="s">
        <v>3</v>
      </c>
      <c r="N6" s="91" t="s">
        <v>15</v>
      </c>
      <c r="O6" s="46" t="s">
        <v>24</v>
      </c>
      <c r="Q6" s="90"/>
      <c r="R6" s="90"/>
    </row>
    <row r="7" spans="1:27" s="38" customFormat="1" ht="12.9" customHeight="1" x14ac:dyDescent="0.25">
      <c r="A7" s="13" t="s">
        <v>0</v>
      </c>
      <c r="B7" s="49"/>
      <c r="C7" s="153" t="e">
        <v>#REF!</v>
      </c>
      <c r="D7" s="14" t="e">
        <v>#REF!</v>
      </c>
      <c r="E7" s="153" t="e">
        <v>#REF!</v>
      </c>
      <c r="F7" s="14" t="e">
        <v>#REF!</v>
      </c>
      <c r="G7" s="14" t="e">
        <v>#REF!</v>
      </c>
      <c r="H7" s="14" t="e">
        <v>#REF!</v>
      </c>
      <c r="I7" s="35"/>
      <c r="J7" s="153" t="e">
        <v>#REF!</v>
      </c>
      <c r="K7" s="14" t="e">
        <v>#REF!</v>
      </c>
      <c r="L7" s="153" t="e">
        <v>#REF!</v>
      </c>
      <c r="M7" s="14" t="e">
        <v>#REF!</v>
      </c>
      <c r="N7" s="14" t="e">
        <v>#REF!</v>
      </c>
      <c r="O7" s="14" t="e">
        <v>#REF!</v>
      </c>
      <c r="P7" s="179" t="e">
        <f>+C7-#REF!</f>
        <v>#REF!</v>
      </c>
      <c r="Q7" s="179" t="e">
        <v>#REF!</v>
      </c>
      <c r="R7" s="179" t="e">
        <v>#REF!</v>
      </c>
      <c r="S7" s="179" t="e">
        <v>#REF!</v>
      </c>
      <c r="T7" s="179" t="e">
        <v>#REF!</v>
      </c>
      <c r="U7" s="179" t="e">
        <v>#REF!</v>
      </c>
      <c r="V7" s="179" t="e">
        <v>#REF!</v>
      </c>
      <c r="W7" s="179" t="e">
        <v>#REF!</v>
      </c>
      <c r="X7" s="179" t="e">
        <v>#REF!</v>
      </c>
      <c r="Y7" s="179" t="e">
        <v>#REF!</v>
      </c>
      <c r="Z7" s="179" t="e">
        <v>#REF!</v>
      </c>
      <c r="AA7" s="179" t="e">
        <v>#REF!</v>
      </c>
    </row>
    <row r="8" spans="1:27" s="38" customFormat="1" ht="12.9" customHeight="1" x14ac:dyDescent="0.25">
      <c r="A8" s="120" t="s">
        <v>1</v>
      </c>
      <c r="B8" s="49"/>
      <c r="C8" s="155" t="e">
        <v>#REF!</v>
      </c>
      <c r="D8" s="27" t="e">
        <v>#REF!</v>
      </c>
      <c r="E8" s="155" t="e">
        <v>#REF!</v>
      </c>
      <c r="F8" s="27" t="e">
        <v>#REF!</v>
      </c>
      <c r="G8" s="27" t="e">
        <v>#REF!</v>
      </c>
      <c r="H8" s="15"/>
      <c r="I8" s="35"/>
      <c r="J8" s="155" t="e">
        <v>#REF!</v>
      </c>
      <c r="K8" s="27" t="e">
        <v>#REF!</v>
      </c>
      <c r="L8" s="155" t="e">
        <v>#REF!</v>
      </c>
      <c r="M8" s="27" t="e">
        <v>#REF!</v>
      </c>
      <c r="N8" s="27" t="e">
        <v>#REF!</v>
      </c>
      <c r="O8" s="15"/>
      <c r="P8" s="179" t="e">
        <v>#REF!</v>
      </c>
      <c r="Q8" s="179" t="e">
        <v>#REF!</v>
      </c>
      <c r="R8" s="179" t="e">
        <v>#REF!</v>
      </c>
      <c r="S8" s="179" t="e">
        <v>#REF!</v>
      </c>
      <c r="T8" s="179" t="e">
        <v>#REF!</v>
      </c>
      <c r="U8" s="179" t="e">
        <v>#REF!</v>
      </c>
      <c r="V8" s="179" t="e">
        <v>#REF!</v>
      </c>
      <c r="W8" s="179" t="e">
        <v>#REF!</v>
      </c>
      <c r="X8" s="179" t="e">
        <v>#REF!</v>
      </c>
      <c r="Y8" s="179" t="e">
        <v>#REF!</v>
      </c>
      <c r="Z8" s="179" t="e">
        <v>#REF!</v>
      </c>
      <c r="AA8" s="179" t="e">
        <v>#REF!</v>
      </c>
    </row>
    <row r="9" spans="1:27" s="38" customFormat="1" ht="12.9" customHeight="1" x14ac:dyDescent="0.25">
      <c r="A9" s="121" t="s">
        <v>2</v>
      </c>
      <c r="B9" s="49"/>
      <c r="C9" s="156" t="e">
        <v>#REF!</v>
      </c>
      <c r="D9" s="28" t="e">
        <v>#REF!</v>
      </c>
      <c r="E9" s="156" t="e">
        <v>#REF!</v>
      </c>
      <c r="F9" s="28" t="e">
        <v>#REF!</v>
      </c>
      <c r="G9" s="28" t="e">
        <v>#REF!</v>
      </c>
      <c r="H9" s="177"/>
      <c r="I9" s="35"/>
      <c r="J9" s="156" t="e">
        <v>#REF!</v>
      </c>
      <c r="K9" s="28" t="e">
        <v>#REF!</v>
      </c>
      <c r="L9" s="156" t="e">
        <v>#REF!</v>
      </c>
      <c r="M9" s="28" t="e">
        <v>#REF!</v>
      </c>
      <c r="N9" s="28" t="e">
        <v>#REF!</v>
      </c>
      <c r="O9" s="177"/>
      <c r="P9" s="179" t="e">
        <v>#REF!</v>
      </c>
      <c r="Q9" s="179" t="e">
        <v>#REF!</v>
      </c>
      <c r="R9" s="179" t="e">
        <v>#REF!</v>
      </c>
      <c r="S9" s="179" t="e">
        <v>#REF!</v>
      </c>
      <c r="T9" s="179" t="e">
        <v>#REF!</v>
      </c>
      <c r="U9" s="179" t="e">
        <v>#REF!</v>
      </c>
      <c r="V9" s="179" t="e">
        <v>#REF!</v>
      </c>
      <c r="W9" s="179" t="e">
        <v>#REF!</v>
      </c>
      <c r="X9" s="179" t="e">
        <v>#REF!</v>
      </c>
      <c r="Y9" s="179" t="e">
        <v>#REF!</v>
      </c>
      <c r="Z9" s="179" t="e">
        <v>#REF!</v>
      </c>
      <c r="AA9" s="179" t="e">
        <v>#REF!</v>
      </c>
    </row>
    <row r="10" spans="1:27" s="38" customFormat="1" ht="12.9" customHeight="1" x14ac:dyDescent="0.25">
      <c r="A10" s="122" t="s">
        <v>6</v>
      </c>
      <c r="B10" s="48"/>
      <c r="C10" s="154" t="e">
        <v>#REF!</v>
      </c>
      <c r="D10" s="16" t="e">
        <v>#REF!</v>
      </c>
      <c r="E10" s="154" t="e">
        <v>#REF!</v>
      </c>
      <c r="F10" s="16" t="e">
        <v>#REF!</v>
      </c>
      <c r="G10" s="16" t="e">
        <v>#REF!</v>
      </c>
      <c r="H10" s="16"/>
      <c r="I10" s="35"/>
      <c r="J10" s="154" t="e">
        <v>#REF!</v>
      </c>
      <c r="K10" s="16" t="e">
        <v>#REF!</v>
      </c>
      <c r="L10" s="154" t="e">
        <v>#REF!</v>
      </c>
      <c r="M10" s="16" t="e">
        <v>#REF!</v>
      </c>
      <c r="N10" s="16" t="e">
        <v>#REF!</v>
      </c>
      <c r="O10" s="16"/>
      <c r="P10" s="179" t="e">
        <v>#REF!</v>
      </c>
      <c r="Q10" s="179" t="e">
        <v>#REF!</v>
      </c>
      <c r="R10" s="179" t="e">
        <v>#REF!</v>
      </c>
      <c r="S10" s="179" t="e">
        <v>#REF!</v>
      </c>
      <c r="T10" s="179" t="e">
        <v>#REF!</v>
      </c>
      <c r="U10" s="179" t="e">
        <v>#REF!</v>
      </c>
      <c r="V10" s="179" t="e">
        <v>#REF!</v>
      </c>
      <c r="W10" s="179" t="e">
        <v>#REF!</v>
      </c>
      <c r="X10" s="179" t="e">
        <v>#REF!</v>
      </c>
      <c r="Y10" s="179" t="e">
        <v>#REF!</v>
      </c>
      <c r="Z10" s="179" t="e">
        <v>#REF!</v>
      </c>
      <c r="AA10" s="179" t="e">
        <v>#REF!</v>
      </c>
    </row>
    <row r="11" spans="1:27" s="38" customFormat="1" ht="12.9" customHeight="1" x14ac:dyDescent="0.25">
      <c r="A11" s="18" t="s">
        <v>7</v>
      </c>
      <c r="B11" s="48"/>
      <c r="C11" s="153" t="e">
        <v>#REF!</v>
      </c>
      <c r="D11" s="14" t="e">
        <v>#REF!</v>
      </c>
      <c r="E11" s="153" t="e">
        <v>#REF!</v>
      </c>
      <c r="F11" s="14" t="e">
        <v>#REF!</v>
      </c>
      <c r="G11" s="14" t="e">
        <v>#REF!</v>
      </c>
      <c r="H11" s="14"/>
      <c r="I11" s="35"/>
      <c r="J11" s="153" t="e">
        <v>#REF!</v>
      </c>
      <c r="K11" s="14" t="e">
        <v>#REF!</v>
      </c>
      <c r="L11" s="153" t="e">
        <v>#REF!</v>
      </c>
      <c r="M11" s="14" t="e">
        <v>#REF!</v>
      </c>
      <c r="N11" s="14" t="e">
        <v>#REF!</v>
      </c>
      <c r="O11" s="14"/>
      <c r="P11" s="179" t="e">
        <v>#REF!</v>
      </c>
      <c r="Q11" s="179" t="e">
        <v>#REF!</v>
      </c>
      <c r="R11" s="179" t="e">
        <v>#REF!</v>
      </c>
      <c r="S11" s="179" t="e">
        <v>#REF!</v>
      </c>
      <c r="T11" s="179" t="e">
        <v>#REF!</v>
      </c>
      <c r="U11" s="179" t="e">
        <v>#REF!</v>
      </c>
      <c r="V11" s="179" t="e">
        <v>#REF!</v>
      </c>
      <c r="W11" s="179" t="e">
        <v>#REF!</v>
      </c>
      <c r="X11" s="179" t="e">
        <v>#REF!</v>
      </c>
      <c r="Y11" s="179" t="e">
        <v>#REF!</v>
      </c>
      <c r="Z11" s="179" t="e">
        <v>#REF!</v>
      </c>
      <c r="AA11" s="179" t="e">
        <v>#REF!</v>
      </c>
    </row>
    <row r="12" spans="1:27" s="38" customFormat="1" ht="12.9" customHeight="1" x14ac:dyDescent="0.25">
      <c r="A12" s="120" t="s">
        <v>17</v>
      </c>
      <c r="B12" s="49"/>
      <c r="C12" s="155" t="e">
        <v>#REF!</v>
      </c>
      <c r="D12" s="27" t="e">
        <v>#REF!</v>
      </c>
      <c r="E12" s="155" t="e">
        <v>#REF!</v>
      </c>
      <c r="F12" s="27" t="e">
        <v>#REF!</v>
      </c>
      <c r="G12" s="27" t="e">
        <v>#REF!</v>
      </c>
      <c r="H12" s="15"/>
      <c r="I12" s="35"/>
      <c r="J12" s="155" t="e">
        <v>#REF!</v>
      </c>
      <c r="K12" s="27" t="e">
        <v>#REF!</v>
      </c>
      <c r="L12" s="155" t="e">
        <v>#REF!</v>
      </c>
      <c r="M12" s="27" t="e">
        <v>#REF!</v>
      </c>
      <c r="N12" s="27" t="e">
        <v>#REF!</v>
      </c>
      <c r="O12" s="15"/>
      <c r="P12" s="179" t="e">
        <v>#REF!</v>
      </c>
      <c r="Q12" s="179" t="e">
        <v>#REF!</v>
      </c>
      <c r="R12" s="179" t="e">
        <v>#REF!</v>
      </c>
      <c r="S12" s="179" t="e">
        <v>#REF!</v>
      </c>
      <c r="T12" s="179" t="e">
        <v>#REF!</v>
      </c>
      <c r="U12" s="179" t="e">
        <v>#REF!</v>
      </c>
      <c r="V12" s="179" t="e">
        <v>#REF!</v>
      </c>
      <c r="W12" s="179" t="e">
        <v>#REF!</v>
      </c>
      <c r="X12" s="179" t="e">
        <v>#REF!</v>
      </c>
      <c r="Y12" s="179" t="e">
        <v>#REF!</v>
      </c>
      <c r="Z12" s="179" t="e">
        <v>#REF!</v>
      </c>
      <c r="AA12" s="179" t="e">
        <v>#REF!</v>
      </c>
    </row>
    <row r="13" spans="1:27" s="50" customFormat="1" ht="12.9" customHeight="1" x14ac:dyDescent="0.25">
      <c r="A13" s="123" t="s">
        <v>10</v>
      </c>
      <c r="B13" s="52"/>
      <c r="C13" s="158" t="e">
        <v>#REF!</v>
      </c>
      <c r="D13" s="28" t="e">
        <v>#REF!</v>
      </c>
      <c r="E13" s="158" t="e">
        <v>#REF!</v>
      </c>
      <c r="F13" s="28" t="e">
        <v>#REF!</v>
      </c>
      <c r="G13" s="28" t="e">
        <v>#REF!</v>
      </c>
      <c r="H13" s="177" t="e">
        <v>#REF!</v>
      </c>
      <c r="I13" s="86"/>
      <c r="J13" s="158" t="e">
        <v>#REF!</v>
      </c>
      <c r="K13" s="28" t="e">
        <v>#REF!</v>
      </c>
      <c r="L13" s="158" t="e">
        <v>#REF!</v>
      </c>
      <c r="M13" s="28" t="e">
        <v>#REF!</v>
      </c>
      <c r="N13" s="28" t="e">
        <v>#REF!</v>
      </c>
      <c r="O13" s="177" t="e">
        <v>#REF!</v>
      </c>
      <c r="P13" s="179" t="e">
        <v>#REF!</v>
      </c>
      <c r="Q13" s="179" t="e">
        <v>#REF!</v>
      </c>
      <c r="R13" s="179" t="e">
        <v>#REF!</v>
      </c>
      <c r="S13" s="179" t="e">
        <v>#REF!</v>
      </c>
      <c r="T13" s="179" t="e">
        <v>#REF!</v>
      </c>
      <c r="U13" s="179" t="e">
        <v>#REF!</v>
      </c>
      <c r="V13" s="179" t="e">
        <v>#REF!</v>
      </c>
      <c r="W13" s="179" t="e">
        <v>#REF!</v>
      </c>
      <c r="X13" s="179" t="e">
        <v>#REF!</v>
      </c>
      <c r="Y13" s="179" t="e">
        <v>#REF!</v>
      </c>
      <c r="Z13" s="179" t="e">
        <v>#REF!</v>
      </c>
      <c r="AA13" s="179" t="e">
        <v>#REF!</v>
      </c>
    </row>
    <row r="14" spans="1:27" s="38" customFormat="1" ht="12.9" customHeight="1" x14ac:dyDescent="0.25">
      <c r="A14" s="124" t="s">
        <v>4</v>
      </c>
      <c r="B14" s="37"/>
      <c r="C14" s="154" t="e">
        <v>#REF!</v>
      </c>
      <c r="D14" s="16" t="e">
        <v>#REF!</v>
      </c>
      <c r="E14" s="154" t="e">
        <v>#REF!</v>
      </c>
      <c r="F14" s="16" t="e">
        <v>#REF!</v>
      </c>
      <c r="G14" s="16" t="e">
        <v>#REF!</v>
      </c>
      <c r="H14" s="16"/>
      <c r="I14" s="86"/>
      <c r="J14" s="154" t="e">
        <v>#REF!</v>
      </c>
      <c r="K14" s="16" t="e">
        <v>#REF!</v>
      </c>
      <c r="L14" s="154" t="e">
        <v>#REF!</v>
      </c>
      <c r="M14" s="16" t="e">
        <v>#REF!</v>
      </c>
      <c r="N14" s="16" t="e">
        <v>#REF!</v>
      </c>
      <c r="O14" s="16"/>
      <c r="P14" s="179" t="e">
        <v>#REF!</v>
      </c>
      <c r="Q14" s="179" t="e">
        <v>#REF!</v>
      </c>
      <c r="R14" s="179" t="e">
        <v>#REF!</v>
      </c>
      <c r="S14" s="179" t="e">
        <v>#REF!</v>
      </c>
      <c r="T14" s="179" t="e">
        <v>#REF!</v>
      </c>
      <c r="U14" s="179" t="e">
        <v>#REF!</v>
      </c>
      <c r="V14" s="179" t="e">
        <v>#REF!</v>
      </c>
      <c r="W14" s="179" t="e">
        <v>#REF!</v>
      </c>
      <c r="X14" s="179" t="e">
        <v>#REF!</v>
      </c>
      <c r="Y14" s="179" t="e">
        <v>#REF!</v>
      </c>
      <c r="Z14" s="179" t="e">
        <v>#REF!</v>
      </c>
      <c r="AA14" s="179" t="e">
        <v>#REF!</v>
      </c>
    </row>
    <row r="15" spans="1:27" s="38" customFormat="1" ht="12.9" customHeight="1" x14ac:dyDescent="0.25">
      <c r="A15" s="125" t="s">
        <v>14</v>
      </c>
      <c r="B15" s="49"/>
      <c r="C15" s="162" t="e">
        <v>#REF!</v>
      </c>
      <c r="D15" s="26" t="e">
        <v>#REF!</v>
      </c>
      <c r="E15" s="162" t="e">
        <v>#REF!</v>
      </c>
      <c r="F15" s="26" t="e">
        <v>#REF!</v>
      </c>
      <c r="G15" s="26" t="e">
        <v>#REF!</v>
      </c>
      <c r="H15" s="178"/>
      <c r="I15" s="86"/>
      <c r="J15" s="162" t="e">
        <v>#REF!</v>
      </c>
      <c r="K15" s="26" t="e">
        <v>#REF!</v>
      </c>
      <c r="L15" s="162" t="e">
        <v>#REF!</v>
      </c>
      <c r="M15" s="26" t="e">
        <v>#REF!</v>
      </c>
      <c r="N15" s="26" t="e">
        <v>#REF!</v>
      </c>
      <c r="O15" s="178"/>
      <c r="P15" s="179" t="e">
        <v>#REF!</v>
      </c>
      <c r="Q15" s="179" t="e">
        <v>#REF!</v>
      </c>
      <c r="R15" s="179" t="e">
        <v>#REF!</v>
      </c>
      <c r="S15" s="179" t="e">
        <v>#REF!</v>
      </c>
      <c r="T15" s="179" t="e">
        <v>#REF!</v>
      </c>
      <c r="U15" s="179" t="e">
        <v>#REF!</v>
      </c>
      <c r="V15" s="179" t="e">
        <v>#REF!</v>
      </c>
      <c r="W15" s="179" t="e">
        <v>#REF!</v>
      </c>
      <c r="X15" s="179" t="e">
        <v>#REF!</v>
      </c>
      <c r="Y15" s="179" t="e">
        <v>#REF!</v>
      </c>
      <c r="Z15" s="179" t="e">
        <v>#REF!</v>
      </c>
      <c r="AA15" s="179" t="e">
        <v>#REF!</v>
      </c>
    </row>
    <row r="16" spans="1:27" s="38" customFormat="1" ht="12.9" customHeight="1" x14ac:dyDescent="0.25">
      <c r="A16" s="126" t="s">
        <v>18</v>
      </c>
      <c r="B16" s="49"/>
      <c r="C16" s="154" t="e">
        <v>#REF!</v>
      </c>
      <c r="D16" s="16" t="e">
        <v>#REF!</v>
      </c>
      <c r="E16" s="154" t="e">
        <v>#REF!</v>
      </c>
      <c r="F16" s="16" t="e">
        <v>#REF!</v>
      </c>
      <c r="G16" s="16" t="e">
        <v>#REF!</v>
      </c>
      <c r="H16" s="16" t="e">
        <v>#REF!</v>
      </c>
      <c r="I16" s="35"/>
      <c r="J16" s="154" t="e">
        <v>#REF!</v>
      </c>
      <c r="K16" s="16" t="e">
        <v>#REF!</v>
      </c>
      <c r="L16" s="154" t="e">
        <v>#REF!</v>
      </c>
      <c r="M16" s="16" t="e">
        <v>#REF!</v>
      </c>
      <c r="N16" s="16" t="e">
        <v>#REF!</v>
      </c>
      <c r="O16" s="16" t="e">
        <v>#REF!</v>
      </c>
      <c r="P16" s="179" t="e">
        <v>#REF!</v>
      </c>
      <c r="Q16" s="179" t="e">
        <v>#REF!</v>
      </c>
      <c r="R16" s="179" t="e">
        <v>#REF!</v>
      </c>
      <c r="S16" s="179" t="e">
        <v>#REF!</v>
      </c>
      <c r="T16" s="179" t="e">
        <v>#REF!</v>
      </c>
      <c r="U16" s="179" t="e">
        <v>#REF!</v>
      </c>
      <c r="V16" s="179" t="e">
        <v>#REF!</v>
      </c>
      <c r="W16" s="179" t="e">
        <v>#REF!</v>
      </c>
      <c r="X16" s="179" t="e">
        <v>#REF!</v>
      </c>
      <c r="Y16" s="179" t="e">
        <v>#REF!</v>
      </c>
      <c r="Z16" s="179" t="e">
        <v>#REF!</v>
      </c>
      <c r="AA16" s="179" t="e">
        <v>#REF!</v>
      </c>
    </row>
    <row r="17" spans="1:27" s="38" customFormat="1" ht="12.9" customHeight="1" thickBot="1" x14ac:dyDescent="0.3">
      <c r="A17" s="127" t="s">
        <v>5</v>
      </c>
      <c r="B17" s="78"/>
      <c r="C17" s="157" t="e">
        <v>#REF!</v>
      </c>
      <c r="D17" s="102" t="e">
        <v>#REF!</v>
      </c>
      <c r="E17" s="157" t="e">
        <v>#REF!</v>
      </c>
      <c r="F17" s="140" t="e">
        <v>#REF!</v>
      </c>
      <c r="G17" s="103" t="e">
        <v>#REF!</v>
      </c>
      <c r="H17" s="103"/>
      <c r="I17" s="81"/>
      <c r="J17" s="157" t="e">
        <v>#REF!</v>
      </c>
      <c r="K17" s="102" t="e">
        <v>#REF!</v>
      </c>
      <c r="L17" s="157" t="e">
        <v>#REF!</v>
      </c>
      <c r="M17" s="140" t="e">
        <v>#REF!</v>
      </c>
      <c r="N17" s="103" t="e">
        <v>#REF!</v>
      </c>
      <c r="O17" s="103"/>
      <c r="P17" s="179" t="e">
        <v>#REF!</v>
      </c>
      <c r="Q17" s="179" t="e">
        <v>#REF!</v>
      </c>
      <c r="R17" s="179" t="e">
        <v>#REF!</v>
      </c>
      <c r="S17" s="179" t="e">
        <v>#REF!</v>
      </c>
      <c r="T17" s="179" t="e">
        <v>#REF!</v>
      </c>
      <c r="U17" s="179" t="e">
        <v>#REF!</v>
      </c>
      <c r="V17" s="179" t="e">
        <v>#REF!</v>
      </c>
      <c r="W17" s="179" t="e">
        <v>#REF!</v>
      </c>
      <c r="X17" s="179" t="e">
        <v>#REF!</v>
      </c>
      <c r="Y17" s="179" t="e">
        <v>#REF!</v>
      </c>
      <c r="Z17" s="179" t="e">
        <v>#REF!</v>
      </c>
      <c r="AA17" s="179" t="e">
        <v>#REF!</v>
      </c>
    </row>
    <row r="18" spans="1:27" s="38" customFormat="1" ht="11.1" customHeight="1" x14ac:dyDescent="0.25">
      <c r="A18" s="128"/>
      <c r="B18" s="49"/>
      <c r="C18" s="104"/>
      <c r="D18" s="23"/>
      <c r="E18" s="104"/>
      <c r="F18" s="24"/>
      <c r="G18" s="105"/>
      <c r="H18" s="105"/>
      <c r="I18" s="49"/>
      <c r="J18" s="96"/>
      <c r="K18" s="76"/>
      <c r="L18" s="96"/>
      <c r="M18" s="97"/>
      <c r="N18" s="98"/>
      <c r="O18" s="98"/>
      <c r="P18" s="179" t="e">
        <v>#REF!</v>
      </c>
      <c r="Q18" s="179" t="e">
        <v>#REF!</v>
      </c>
      <c r="R18" s="179" t="e">
        <v>#REF!</v>
      </c>
      <c r="S18" s="179" t="e">
        <v>#REF!</v>
      </c>
      <c r="T18" s="179" t="e">
        <v>#REF!</v>
      </c>
      <c r="U18" s="179" t="e">
        <v>#REF!</v>
      </c>
      <c r="V18" s="179" t="e">
        <v>#REF!</v>
      </c>
      <c r="W18" s="179" t="e">
        <v>#REF!</v>
      </c>
      <c r="X18" s="179" t="e">
        <v>#REF!</v>
      </c>
      <c r="Y18" s="179" t="e">
        <v>#REF!</v>
      </c>
      <c r="Z18" s="179" t="e">
        <v>#REF!</v>
      </c>
      <c r="AA18" s="179" t="e">
        <v>#REF!</v>
      </c>
    </row>
    <row r="19" spans="1:27" s="38" customFormat="1" ht="15" customHeight="1" x14ac:dyDescent="0.25">
      <c r="A19" s="92" t="s">
        <v>12</v>
      </c>
      <c r="B19" s="30"/>
      <c r="C19" s="94"/>
      <c r="D19" s="94"/>
      <c r="E19" s="94"/>
      <c r="F19" s="77"/>
      <c r="G19" s="77"/>
      <c r="H19" s="77"/>
      <c r="I19" s="53"/>
      <c r="J19" s="99"/>
      <c r="K19" s="99"/>
      <c r="L19" s="100"/>
      <c r="M19" s="101"/>
      <c r="N19" s="101"/>
      <c r="O19" s="101"/>
      <c r="P19" s="179" t="e">
        <v>#REF!</v>
      </c>
      <c r="Q19" s="179" t="e">
        <v>#REF!</v>
      </c>
      <c r="R19" s="179" t="e">
        <v>#REF!</v>
      </c>
      <c r="S19" s="179" t="e">
        <v>#REF!</v>
      </c>
      <c r="T19" s="179" t="e">
        <v>#REF!</v>
      </c>
      <c r="U19" s="179" t="e">
        <v>#REF!</v>
      </c>
      <c r="V19" s="179" t="e">
        <v>#REF!</v>
      </c>
      <c r="W19" s="179" t="e">
        <v>#REF!</v>
      </c>
      <c r="X19" s="179" t="e">
        <v>#REF!</v>
      </c>
      <c r="Y19" s="179" t="e">
        <v>#REF!</v>
      </c>
      <c r="Z19" s="179" t="e">
        <v>#REF!</v>
      </c>
      <c r="AA19" s="179" t="e">
        <v>#REF!</v>
      </c>
    </row>
    <row r="20" spans="1:27" s="38" customFormat="1" ht="12.9" customHeight="1" x14ac:dyDescent="0.25">
      <c r="A20" s="139" t="s">
        <v>13</v>
      </c>
      <c r="B20" s="82"/>
      <c r="C20" s="169" t="e">
        <v>#REF!</v>
      </c>
      <c r="D20" s="170"/>
      <c r="E20" s="169" t="e">
        <v>#REF!</v>
      </c>
      <c r="F20" s="171"/>
      <c r="G20" s="172" t="e">
        <v>#REF!</v>
      </c>
      <c r="H20" s="172"/>
      <c r="I20" s="83"/>
      <c r="J20" s="109" t="e">
        <v>#REF!</v>
      </c>
      <c r="K20" s="133"/>
      <c r="L20" s="109" t="e">
        <v>#REF!</v>
      </c>
      <c r="M20" s="106"/>
      <c r="N20" s="111" t="e">
        <v>#REF!</v>
      </c>
      <c r="O20" s="134"/>
      <c r="P20" s="179" t="e">
        <v>#REF!</v>
      </c>
      <c r="Q20" s="179" t="e">
        <v>#REF!</v>
      </c>
      <c r="R20" s="179" t="e">
        <v>#REF!</v>
      </c>
      <c r="S20" s="179" t="e">
        <v>#REF!</v>
      </c>
      <c r="T20" s="179" t="e">
        <v>#REF!</v>
      </c>
      <c r="U20" s="179" t="e">
        <v>#REF!</v>
      </c>
      <c r="V20" s="179" t="e">
        <v>#REF!</v>
      </c>
      <c r="W20" s="179" t="e">
        <v>#REF!</v>
      </c>
      <c r="X20" s="179" t="e">
        <v>#REF!</v>
      </c>
      <c r="Y20" s="179" t="e">
        <v>#REF!</v>
      </c>
      <c r="Z20" s="179" t="e">
        <v>#REF!</v>
      </c>
      <c r="AA20" s="179" t="e">
        <v>#REF!</v>
      </c>
    </row>
    <row r="21" spans="1:27" s="38" customFormat="1" ht="12.9" customHeight="1" x14ac:dyDescent="0.25">
      <c r="A21" s="129" t="s">
        <v>16</v>
      </c>
      <c r="B21" s="84"/>
      <c r="C21" s="141"/>
      <c r="D21" s="107"/>
      <c r="E21" s="141"/>
      <c r="F21" s="107"/>
      <c r="G21" s="108">
        <v>13.537117903930129</v>
      </c>
      <c r="H21" s="108"/>
      <c r="I21" s="50"/>
      <c r="J21" s="142"/>
      <c r="K21" s="142"/>
      <c r="L21" s="142"/>
      <c r="M21" s="142"/>
      <c r="N21" s="142"/>
      <c r="O21" s="142"/>
      <c r="P21" s="179" t="e">
        <v>#REF!</v>
      </c>
      <c r="Q21" s="179" t="e">
        <v>#REF!</v>
      </c>
      <c r="R21" s="179" t="e">
        <v>#REF!</v>
      </c>
      <c r="S21" s="179" t="e">
        <v>#REF!</v>
      </c>
      <c r="T21" s="179" t="e">
        <v>#REF!</v>
      </c>
      <c r="U21" s="179" t="e">
        <v>#REF!</v>
      </c>
      <c r="V21" s="179" t="e">
        <v>#REF!</v>
      </c>
      <c r="W21" s="179" t="e">
        <v>#REF!</v>
      </c>
      <c r="X21" s="179" t="e">
        <v>#REF!</v>
      </c>
      <c r="Y21" s="179" t="e">
        <v>#REF!</v>
      </c>
      <c r="Z21" s="179" t="e">
        <v>#REF!</v>
      </c>
      <c r="AA21" s="179" t="e">
        <v>#REF!</v>
      </c>
    </row>
    <row r="22" spans="1:27" s="38" customFormat="1" ht="12.9" customHeight="1" x14ac:dyDescent="0.25">
      <c r="A22" s="136" t="s">
        <v>22</v>
      </c>
      <c r="B22" s="84"/>
      <c r="C22" s="109" t="e">
        <v>#REF!</v>
      </c>
      <c r="D22" s="110"/>
      <c r="E22" s="109" t="e">
        <v>#REF!</v>
      </c>
      <c r="F22" s="110"/>
      <c r="G22" s="111" t="e">
        <v>#REF!</v>
      </c>
      <c r="H22" s="111"/>
      <c r="I22" s="50"/>
      <c r="J22" s="164"/>
      <c r="K22" s="107"/>
      <c r="L22" s="164"/>
      <c r="M22" s="107"/>
      <c r="N22" s="113"/>
      <c r="O22" s="113"/>
      <c r="P22" s="179" t="e">
        <v>#REF!</v>
      </c>
      <c r="Q22" s="179" t="e">
        <v>#REF!</v>
      </c>
      <c r="R22" s="179" t="e">
        <v>#REF!</v>
      </c>
      <c r="S22" s="179" t="e">
        <v>#REF!</v>
      </c>
      <c r="T22" s="179" t="e">
        <v>#REF!</v>
      </c>
      <c r="U22" s="179" t="e">
        <v>#REF!</v>
      </c>
      <c r="V22" s="179" t="e">
        <v>#REF!</v>
      </c>
      <c r="W22" s="179" t="e">
        <v>#REF!</v>
      </c>
      <c r="X22" s="179" t="e">
        <v>#REF!</v>
      </c>
      <c r="Y22" s="179" t="e">
        <v>#REF!</v>
      </c>
      <c r="Z22" s="179" t="e">
        <v>#REF!</v>
      </c>
      <c r="AA22" s="179" t="e">
        <v>#REF!</v>
      </c>
    </row>
    <row r="23" spans="1:27" s="38" customFormat="1" x14ac:dyDescent="0.25">
      <c r="A23" s="137" t="s">
        <v>20</v>
      </c>
      <c r="B23" s="84"/>
      <c r="C23" s="159" t="e">
        <v>#REF!</v>
      </c>
      <c r="D23" s="112"/>
      <c r="E23" s="159" t="e">
        <v>#REF!</v>
      </c>
      <c r="F23" s="112"/>
      <c r="G23" s="113" t="e">
        <v>#REF!</v>
      </c>
      <c r="H23" s="113"/>
      <c r="I23" s="50"/>
      <c r="J23" s="159"/>
      <c r="K23" s="112"/>
      <c r="L23" s="159"/>
      <c r="M23" s="112"/>
      <c r="N23" s="113"/>
      <c r="O23" s="113"/>
      <c r="P23" s="179" t="e">
        <v>#REF!</v>
      </c>
      <c r="Q23" s="179" t="e">
        <v>#REF!</v>
      </c>
      <c r="R23" s="179" t="e">
        <v>#REF!</v>
      </c>
      <c r="S23" s="179" t="e">
        <v>#REF!</v>
      </c>
      <c r="T23" s="179" t="e">
        <v>#REF!</v>
      </c>
      <c r="U23" s="179" t="e">
        <v>#REF!</v>
      </c>
      <c r="V23" s="179" t="e">
        <v>#REF!</v>
      </c>
      <c r="W23" s="179" t="e">
        <v>#REF!</v>
      </c>
      <c r="X23" s="179" t="e">
        <v>#REF!</v>
      </c>
      <c r="Y23" s="179" t="e">
        <v>#REF!</v>
      </c>
      <c r="Z23" s="179" t="e">
        <v>#REF!</v>
      </c>
      <c r="AA23" s="179" t="e">
        <v>#REF!</v>
      </c>
    </row>
    <row r="24" spans="1:27" s="38" customFormat="1" ht="12.9" customHeight="1" x14ac:dyDescent="0.25">
      <c r="A24" s="136" t="s">
        <v>21</v>
      </c>
      <c r="B24" s="84"/>
      <c r="C24" s="109" t="e">
        <v>#REF!</v>
      </c>
      <c r="D24" s="110"/>
      <c r="E24" s="109" t="e">
        <v>#REF!</v>
      </c>
      <c r="F24" s="110"/>
      <c r="G24" s="111" t="e">
        <v>#REF!</v>
      </c>
      <c r="H24" s="111"/>
      <c r="I24" s="83"/>
      <c r="J24" s="164"/>
      <c r="K24" s="107"/>
      <c r="L24" s="164"/>
      <c r="M24" s="107"/>
      <c r="N24" s="113"/>
      <c r="O24" s="113"/>
      <c r="P24" s="179" t="e">
        <v>#REF!</v>
      </c>
      <c r="Q24" s="179" t="e">
        <v>#REF!</v>
      </c>
      <c r="R24" s="179" t="e">
        <v>#REF!</v>
      </c>
      <c r="S24" s="179" t="e">
        <v>#REF!</v>
      </c>
      <c r="T24" s="179" t="e">
        <v>#REF!</v>
      </c>
      <c r="U24" s="179" t="e">
        <v>#REF!</v>
      </c>
      <c r="V24" s="179" t="e">
        <v>#REF!</v>
      </c>
      <c r="W24" s="179" t="e">
        <v>#REF!</v>
      </c>
      <c r="X24" s="179" t="e">
        <v>#REF!</v>
      </c>
      <c r="Y24" s="179" t="e">
        <v>#REF!</v>
      </c>
      <c r="Z24" s="179" t="e">
        <v>#REF!</v>
      </c>
      <c r="AA24" s="179" t="e">
        <v>#REF!</v>
      </c>
    </row>
    <row r="25" spans="1:27" s="38" customFormat="1" ht="12.9" customHeight="1" x14ac:dyDescent="0.25">
      <c r="A25" s="129"/>
      <c r="B25" s="84"/>
      <c r="C25" s="159"/>
      <c r="D25" s="114"/>
      <c r="E25" s="159"/>
      <c r="F25" s="115"/>
      <c r="G25" s="58"/>
      <c r="H25" s="58"/>
      <c r="I25" s="83"/>
      <c r="J25" s="142"/>
      <c r="K25" s="142"/>
      <c r="L25" s="142"/>
      <c r="M25" s="142"/>
      <c r="N25" s="142"/>
      <c r="O25" s="142"/>
      <c r="P25" s="179" t="e">
        <v>#REF!</v>
      </c>
      <c r="Q25" s="179" t="e">
        <v>#REF!</v>
      </c>
      <c r="R25" s="179" t="e">
        <v>#REF!</v>
      </c>
      <c r="S25" s="179" t="e">
        <v>#REF!</v>
      </c>
      <c r="T25" s="179" t="e">
        <v>#REF!</v>
      </c>
      <c r="U25" s="179" t="e">
        <v>#REF!</v>
      </c>
      <c r="V25" s="179" t="e">
        <v>#REF!</v>
      </c>
      <c r="W25" s="179" t="e">
        <v>#REF!</v>
      </c>
      <c r="X25" s="179" t="e">
        <v>#REF!</v>
      </c>
      <c r="Y25" s="179" t="e">
        <v>#REF!</v>
      </c>
      <c r="Z25" s="179" t="e">
        <v>#REF!</v>
      </c>
      <c r="AA25" s="179" t="e">
        <v>#REF!</v>
      </c>
    </row>
    <row r="26" spans="1:27" s="38" customFormat="1" ht="12.9" customHeight="1" x14ac:dyDescent="0.25">
      <c r="A26" s="130" t="s">
        <v>31</v>
      </c>
      <c r="B26" s="82"/>
      <c r="C26" s="163"/>
      <c r="D26" s="116"/>
      <c r="E26" s="163"/>
      <c r="F26" s="116"/>
      <c r="G26" s="117"/>
      <c r="H26" s="117"/>
      <c r="I26" s="83"/>
      <c r="J26" s="142"/>
      <c r="K26" s="142"/>
      <c r="L26" s="142"/>
      <c r="M26" s="142"/>
      <c r="N26" s="142"/>
      <c r="O26" s="142"/>
      <c r="P26" s="179" t="e">
        <v>#REF!</v>
      </c>
      <c r="Q26" s="179" t="e">
        <v>#REF!</v>
      </c>
      <c r="R26" s="179" t="e">
        <v>#REF!</v>
      </c>
      <c r="S26" s="179" t="e">
        <v>#REF!</v>
      </c>
      <c r="T26" s="179" t="e">
        <v>#REF!</v>
      </c>
      <c r="U26" s="179" t="e">
        <v>#REF!</v>
      </c>
      <c r="V26" s="179" t="e">
        <v>#REF!</v>
      </c>
      <c r="W26" s="179" t="e">
        <v>#REF!</v>
      </c>
      <c r="X26" s="179" t="e">
        <v>#REF!</v>
      </c>
      <c r="Y26" s="179" t="e">
        <v>#REF!</v>
      </c>
      <c r="Z26" s="179" t="e">
        <v>#REF!</v>
      </c>
      <c r="AA26" s="179" t="e">
        <v>#REF!</v>
      </c>
    </row>
    <row r="27" spans="1:27" s="38" customFormat="1" ht="12.9" customHeight="1" x14ac:dyDescent="0.25">
      <c r="A27" s="136" t="s">
        <v>25</v>
      </c>
      <c r="B27" s="82"/>
      <c r="C27" s="19" t="e">
        <v>#REF!</v>
      </c>
      <c r="D27" s="16"/>
      <c r="E27" s="19" t="e">
        <v>#REF!</v>
      </c>
      <c r="F27" s="16"/>
      <c r="G27" s="16" t="e">
        <v>#REF!</v>
      </c>
      <c r="H27" s="16"/>
      <c r="I27" s="83"/>
      <c r="J27" s="19" t="e">
        <v>#REF!</v>
      </c>
      <c r="K27" s="16"/>
      <c r="L27" s="19" t="e">
        <v>#REF!</v>
      </c>
      <c r="M27" s="16"/>
      <c r="N27" s="16" t="e">
        <v>#REF!</v>
      </c>
      <c r="O27" s="16"/>
      <c r="P27" s="179" t="e">
        <v>#REF!</v>
      </c>
      <c r="Q27" s="179" t="e">
        <v>#REF!</v>
      </c>
      <c r="R27" s="179" t="e">
        <v>#REF!</v>
      </c>
      <c r="S27" s="179" t="e">
        <v>#REF!</v>
      </c>
      <c r="T27" s="179" t="e">
        <v>#REF!</v>
      </c>
      <c r="U27" s="179" t="e">
        <v>#REF!</v>
      </c>
      <c r="V27" s="179" t="e">
        <v>#REF!</v>
      </c>
      <c r="W27" s="179" t="e">
        <v>#REF!</v>
      </c>
      <c r="X27" s="179" t="e">
        <v>#REF!</v>
      </c>
      <c r="Y27" s="179" t="e">
        <v>#REF!</v>
      </c>
      <c r="Z27" s="179" t="e">
        <v>#REF!</v>
      </c>
      <c r="AA27" s="179" t="e">
        <v>#REF!</v>
      </c>
    </row>
    <row r="28" spans="1:27" s="38" customFormat="1" ht="12.9" customHeight="1" x14ac:dyDescent="0.25">
      <c r="A28" s="137" t="s">
        <v>27</v>
      </c>
      <c r="B28" s="84"/>
      <c r="C28" s="160" t="e">
        <v>#REF!</v>
      </c>
      <c r="D28" s="58"/>
      <c r="E28" s="160" t="e">
        <v>#REF!</v>
      </c>
      <c r="F28" s="58"/>
      <c r="G28" s="58" t="e">
        <v>#REF!</v>
      </c>
      <c r="H28" s="58"/>
      <c r="I28" s="83"/>
      <c r="J28" s="160" t="e">
        <v>#REF!</v>
      </c>
      <c r="K28" s="58"/>
      <c r="L28" s="160" t="e">
        <v>#REF!</v>
      </c>
      <c r="M28" s="58"/>
      <c r="N28" s="58" t="e">
        <v>#REF!</v>
      </c>
      <c r="O28" s="58"/>
      <c r="P28" s="179" t="e">
        <v>#REF!</v>
      </c>
      <c r="Q28" s="179" t="e">
        <v>#REF!</v>
      </c>
      <c r="R28" s="179" t="e">
        <v>#REF!</v>
      </c>
      <c r="S28" s="179" t="e">
        <v>#REF!</v>
      </c>
      <c r="T28" s="179" t="e">
        <v>#REF!</v>
      </c>
      <c r="U28" s="179" t="e">
        <v>#REF!</v>
      </c>
      <c r="V28" s="179" t="e">
        <v>#REF!</v>
      </c>
      <c r="W28" s="179" t="e">
        <v>#REF!</v>
      </c>
      <c r="X28" s="179" t="e">
        <v>#REF!</v>
      </c>
      <c r="Y28" s="179" t="e">
        <v>#REF!</v>
      </c>
      <c r="Z28" s="179" t="e">
        <v>#REF!</v>
      </c>
      <c r="AA28" s="179" t="e">
        <v>#REF!</v>
      </c>
    </row>
    <row r="29" spans="1:27" s="38" customFormat="1" ht="12.9" customHeight="1" thickBot="1" x14ac:dyDescent="0.3">
      <c r="A29" s="138" t="s">
        <v>26</v>
      </c>
      <c r="B29" s="93"/>
      <c r="C29" s="161" t="e">
        <v>#REF!</v>
      </c>
      <c r="D29" s="29"/>
      <c r="E29" s="161" t="e">
        <v>#REF!</v>
      </c>
      <c r="F29" s="29"/>
      <c r="G29" s="29" t="e">
        <v>#REF!</v>
      </c>
      <c r="H29" s="16"/>
      <c r="I29" s="83"/>
      <c r="J29" s="161" t="e">
        <v>#REF!</v>
      </c>
      <c r="K29" s="29"/>
      <c r="L29" s="161" t="e">
        <v>#REF!</v>
      </c>
      <c r="M29" s="29"/>
      <c r="N29" s="29" t="e">
        <v>#REF!</v>
      </c>
      <c r="O29" s="16"/>
      <c r="P29" s="179" t="e">
        <v>#REF!</v>
      </c>
      <c r="Q29" s="179" t="e">
        <v>#REF!</v>
      </c>
      <c r="R29" s="179" t="e">
        <v>#REF!</v>
      </c>
      <c r="S29" s="179" t="e">
        <v>#REF!</v>
      </c>
      <c r="T29" s="179" t="e">
        <v>#REF!</v>
      </c>
      <c r="U29" s="179" t="e">
        <v>#REF!</v>
      </c>
      <c r="V29" s="179" t="e">
        <v>#REF!</v>
      </c>
      <c r="W29" s="179" t="e">
        <v>#REF!</v>
      </c>
      <c r="X29" s="179" t="e">
        <v>#REF!</v>
      </c>
      <c r="Y29" s="179" t="e">
        <v>#REF!</v>
      </c>
      <c r="Z29" s="179" t="e">
        <v>#REF!</v>
      </c>
      <c r="AA29" s="179" t="e">
        <v>#REF!</v>
      </c>
    </row>
    <row r="30" spans="1:27" s="51" customFormat="1" ht="11.1" customHeight="1" x14ac:dyDescent="0.25">
      <c r="A30" s="60"/>
      <c r="B30" s="37"/>
      <c r="C30" s="36"/>
      <c r="D30" s="36"/>
      <c r="E30" s="54"/>
      <c r="F30" s="54"/>
      <c r="G30" s="54"/>
      <c r="H30" s="54"/>
      <c r="I30" s="54"/>
      <c r="J30" s="142"/>
      <c r="K30" s="142"/>
      <c r="L30" s="142"/>
      <c r="M30" s="142"/>
      <c r="N30" s="142"/>
      <c r="O30" s="142"/>
      <c r="P30" s="50"/>
      <c r="Q30" s="50"/>
      <c r="R30" s="50"/>
    </row>
    <row r="31" spans="1:27" s="38" customFormat="1" ht="11.1" customHeight="1" x14ac:dyDescent="0.25">
      <c r="A31" s="131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</row>
    <row r="32" spans="1:27" s="38" customFormat="1" ht="14.25" customHeight="1" x14ac:dyDescent="0.25">
      <c r="A32" s="605" t="s">
        <v>35</v>
      </c>
      <c r="B32" s="605"/>
      <c r="C32" s="605"/>
      <c r="D32" s="605"/>
      <c r="E32" s="605"/>
      <c r="F32" s="605"/>
      <c r="G32" s="605"/>
      <c r="H32" s="605"/>
      <c r="I32" s="605"/>
      <c r="J32" s="605"/>
      <c r="K32" s="605"/>
      <c r="L32" s="605"/>
      <c r="M32" s="605"/>
      <c r="N32" s="605"/>
      <c r="O32" s="176"/>
    </row>
    <row r="33" spans="1:19" s="38" customFormat="1" ht="11.1" customHeight="1" x14ac:dyDescent="0.25">
      <c r="A33" s="603" t="s">
        <v>32</v>
      </c>
      <c r="B33" s="603"/>
      <c r="C33" s="603"/>
      <c r="D33" s="603"/>
      <c r="E33" s="603"/>
      <c r="F33" s="603"/>
      <c r="G33" s="603"/>
      <c r="H33" s="603"/>
      <c r="I33" s="603"/>
      <c r="J33" s="603"/>
      <c r="K33" s="603"/>
      <c r="L33" s="603"/>
      <c r="M33" s="603"/>
      <c r="N33" s="603"/>
    </row>
    <row r="34" spans="1:19" s="38" customFormat="1" ht="11.1" customHeight="1" x14ac:dyDescent="0.25">
      <c r="A34" s="13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180" t="e">
        <f>+SUM(C10:C12)</f>
        <v>#REF!</v>
      </c>
      <c r="Q34" s="181"/>
      <c r="R34" s="180" t="e">
        <f>+SUM(E10:E12)</f>
        <v>#REF!</v>
      </c>
      <c r="S34" s="182" t="e">
        <f>+P34/R34-1</f>
        <v>#REF!</v>
      </c>
    </row>
    <row r="35" spans="1:19" s="38" customFormat="1" ht="11.1" customHeight="1" x14ac:dyDescent="0.25">
      <c r="A35" s="63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</row>
    <row r="36" spans="1:19" x14ac:dyDescent="0.2">
      <c r="B36" s="32"/>
      <c r="F36" s="32"/>
      <c r="J36" s="79"/>
      <c r="K36" s="44"/>
      <c r="L36" s="33"/>
    </row>
    <row r="37" spans="1:19" x14ac:dyDescent="0.2">
      <c r="B37" s="32"/>
      <c r="F37" s="32"/>
      <c r="M37" s="80"/>
      <c r="N37" s="80"/>
      <c r="O37" s="80"/>
    </row>
  </sheetData>
  <mergeCells count="7">
    <mergeCell ref="A1:N1"/>
    <mergeCell ref="A2:N2"/>
    <mergeCell ref="A33:N33"/>
    <mergeCell ref="A3:O3"/>
    <mergeCell ref="A32:N32"/>
    <mergeCell ref="J5:N5"/>
    <mergeCell ref="C5:G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U45"/>
  <sheetViews>
    <sheetView showGridLines="0" topLeftCell="A22" zoomScaleNormal="100" zoomScaleSheetLayoutView="100" workbookViewId="0">
      <selection activeCell="R23" sqref="R23"/>
    </sheetView>
  </sheetViews>
  <sheetFormatPr baseColWidth="10" defaultColWidth="9.88671875" defaultRowHeight="15.6" x14ac:dyDescent="0.25"/>
  <cols>
    <col min="1" max="1" width="42" style="72" customWidth="1"/>
    <col min="2" max="2" width="1.6640625" style="34" customWidth="1"/>
    <col min="3" max="5" width="8.6640625" style="73" customWidth="1"/>
    <col min="6" max="6" width="8.6640625" style="74" customWidth="1"/>
    <col min="7" max="7" width="8.6640625" style="73" customWidth="1"/>
    <col min="8" max="8" width="12.5546875" style="73" customWidth="1"/>
    <col min="9" max="9" width="2.6640625" style="75" customWidth="1"/>
    <col min="10" max="14" width="8.6640625" style="72" customWidth="1"/>
    <col min="15" max="15" width="12" style="72" customWidth="1"/>
    <col min="16" max="16384" width="9.88671875" style="72"/>
  </cols>
  <sheetData>
    <row r="1" spans="1:15" s="5" customFormat="1" ht="12" customHeight="1" x14ac:dyDescent="0.25">
      <c r="A1" s="593" t="s">
        <v>68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</row>
    <row r="2" spans="1:15" s="5" customFormat="1" ht="12" customHeight="1" x14ac:dyDescent="0.25">
      <c r="A2" s="602" t="s">
        <v>79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</row>
    <row r="3" spans="1:15" s="5" customFormat="1" ht="11.1" customHeight="1" x14ac:dyDescent="0.25">
      <c r="A3" s="607" t="s">
        <v>82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</row>
    <row r="4" spans="1:15" s="5" customFormat="1" ht="10.5" customHeight="1" x14ac:dyDescent="0.25">
      <c r="A4" s="9"/>
      <c r="B4" s="2"/>
      <c r="C4" s="6"/>
      <c r="D4" s="6"/>
      <c r="E4" s="6"/>
      <c r="F4" s="7"/>
      <c r="G4" s="6"/>
      <c r="H4" s="6"/>
      <c r="I4" s="8"/>
      <c r="J4" s="3"/>
      <c r="K4" s="3"/>
      <c r="L4" s="4"/>
    </row>
    <row r="5" spans="1:15" s="5" customFormat="1" ht="15" customHeight="1" x14ac:dyDescent="0.25">
      <c r="A5" s="10"/>
      <c r="B5" s="11"/>
      <c r="C5" s="608" t="s">
        <v>205</v>
      </c>
      <c r="D5" s="608"/>
      <c r="E5" s="608"/>
      <c r="F5" s="608"/>
      <c r="G5" s="608"/>
      <c r="H5" s="608"/>
      <c r="I5" s="56"/>
      <c r="J5" s="608" t="s">
        <v>206</v>
      </c>
      <c r="K5" s="608"/>
      <c r="L5" s="608"/>
      <c r="M5" s="608"/>
      <c r="N5" s="608"/>
      <c r="O5" s="608"/>
    </row>
    <row r="6" spans="1:15" s="5" customFormat="1" ht="30.9" customHeight="1" x14ac:dyDescent="0.25">
      <c r="A6" s="25"/>
      <c r="B6" s="12"/>
      <c r="C6" s="188">
        <v>2020</v>
      </c>
      <c r="D6" s="188" t="s">
        <v>74</v>
      </c>
      <c r="E6" s="188">
        <v>2019</v>
      </c>
      <c r="F6" s="188" t="s">
        <v>74</v>
      </c>
      <c r="G6" s="314" t="s">
        <v>131</v>
      </c>
      <c r="H6" s="314" t="s">
        <v>184</v>
      </c>
      <c r="I6" s="191"/>
      <c r="J6" s="188">
        <v>2020</v>
      </c>
      <c r="K6" s="188" t="s">
        <v>74</v>
      </c>
      <c r="L6" s="188">
        <v>2019</v>
      </c>
      <c r="M6" s="188" t="s">
        <v>74</v>
      </c>
      <c r="N6" s="314" t="s">
        <v>131</v>
      </c>
      <c r="O6" s="314" t="s">
        <v>184</v>
      </c>
    </row>
    <row r="7" spans="1:15" s="5" customFormat="1" ht="15" customHeight="1" x14ac:dyDescent="0.25">
      <c r="A7" s="470" t="s">
        <v>107</v>
      </c>
      <c r="B7" s="82"/>
      <c r="C7" s="571">
        <v>4924.5419443243263</v>
      </c>
      <c r="D7" s="471"/>
      <c r="E7" s="571">
        <v>5333.2453687943453</v>
      </c>
      <c r="F7" s="471"/>
      <c r="G7" s="316">
        <v>-7.6633156025673776E-2</v>
      </c>
      <c r="H7" s="316">
        <v>-7.6633156025209259E-2</v>
      </c>
      <c r="I7" s="57"/>
      <c r="J7" s="571">
        <v>17397.656764845164</v>
      </c>
      <c r="K7" s="471"/>
      <c r="L7" s="571">
        <v>20220.604326740955</v>
      </c>
      <c r="M7" s="471"/>
      <c r="N7" s="316">
        <v>-0.13960747741661483</v>
      </c>
      <c r="O7" s="316">
        <v>-0.13961896085687653</v>
      </c>
    </row>
    <row r="8" spans="1:15" s="5" customFormat="1" ht="15" customHeight="1" x14ac:dyDescent="0.25">
      <c r="A8" s="472" t="s">
        <v>111</v>
      </c>
      <c r="B8" s="49"/>
      <c r="C8" s="473">
        <v>902.1796219273474</v>
      </c>
      <c r="D8" s="473"/>
      <c r="E8" s="473">
        <v>889.6</v>
      </c>
      <c r="F8" s="473"/>
      <c r="G8" s="474">
        <v>1.4140762058618916E-2</v>
      </c>
      <c r="H8" s="474">
        <v>1.4140762058618916E-2</v>
      </c>
      <c r="I8" s="57"/>
      <c r="J8" s="473">
        <v>3284.446826472672</v>
      </c>
      <c r="K8" s="473"/>
      <c r="L8" s="473">
        <v>3368.9</v>
      </c>
      <c r="M8" s="473"/>
      <c r="N8" s="474">
        <v>-2.5068471467638687E-2</v>
      </c>
      <c r="O8" s="474">
        <v>-2.509681602826741E-2</v>
      </c>
    </row>
    <row r="9" spans="1:15" s="5" customFormat="1" ht="15" customHeight="1" x14ac:dyDescent="0.25">
      <c r="A9" s="475" t="s">
        <v>61</v>
      </c>
      <c r="B9" s="82"/>
      <c r="C9" s="476">
        <v>49.831391078254704</v>
      </c>
      <c r="D9" s="476"/>
      <c r="E9" s="476">
        <v>52.556389560001421</v>
      </c>
      <c r="F9" s="477"/>
      <c r="G9" s="478">
        <v>-5.1849042610426999E-2</v>
      </c>
      <c r="H9" s="478"/>
      <c r="I9" s="21"/>
      <c r="J9" s="476">
        <v>50.630022375848633</v>
      </c>
      <c r="K9" s="476"/>
      <c r="L9" s="476">
        <v>52.452805469893903</v>
      </c>
      <c r="M9" s="477"/>
      <c r="N9" s="478">
        <v>-3.4750917090440203E-2</v>
      </c>
      <c r="O9" s="478"/>
    </row>
    <row r="10" spans="1:15" s="5" customFormat="1" ht="15" customHeight="1" x14ac:dyDescent="0.25">
      <c r="A10" s="479" t="s">
        <v>83</v>
      </c>
      <c r="B10" s="49"/>
      <c r="C10" s="480">
        <v>49022.065501067089</v>
      </c>
      <c r="D10" s="481"/>
      <c r="E10" s="480">
        <v>51541.125973644062</v>
      </c>
      <c r="F10" s="473"/>
      <c r="G10" s="474">
        <v>-4.8874766024031291E-2</v>
      </c>
      <c r="H10" s="474"/>
      <c r="I10" s="57"/>
      <c r="J10" s="480">
        <v>181519.69060375553</v>
      </c>
      <c r="K10" s="481"/>
      <c r="L10" s="480">
        <v>192342.49063802237</v>
      </c>
      <c r="M10" s="473"/>
      <c r="N10" s="474">
        <v>-5.6268378340980973E-2</v>
      </c>
      <c r="O10" s="474"/>
    </row>
    <row r="11" spans="1:15" s="5" customFormat="1" ht="15" customHeight="1" x14ac:dyDescent="0.25">
      <c r="A11" s="315" t="s">
        <v>84</v>
      </c>
      <c r="B11" s="82"/>
      <c r="C11" s="426">
        <v>93.486967471992514</v>
      </c>
      <c r="D11" s="482"/>
      <c r="E11" s="426">
        <v>193.99877132212731</v>
      </c>
      <c r="F11" s="471"/>
      <c r="G11" s="478">
        <v>-0.51810536306561916</v>
      </c>
      <c r="H11" s="471"/>
      <c r="I11" s="57"/>
      <c r="J11" s="426">
        <v>2094.9269531181744</v>
      </c>
      <c r="K11" s="482"/>
      <c r="L11" s="426">
        <v>2129.3786006034666</v>
      </c>
      <c r="M11" s="471"/>
      <c r="N11" s="478">
        <v>-1.617920245630744E-2</v>
      </c>
      <c r="O11" s="471"/>
    </row>
    <row r="12" spans="1:15" s="5" customFormat="1" ht="15" customHeight="1" x14ac:dyDescent="0.25">
      <c r="A12" s="483" t="s">
        <v>112</v>
      </c>
      <c r="B12" s="49"/>
      <c r="C12" s="484">
        <v>49115.552468539085</v>
      </c>
      <c r="D12" s="485">
        <v>1</v>
      </c>
      <c r="E12" s="484">
        <v>51735.124744966197</v>
      </c>
      <c r="F12" s="485">
        <v>1</v>
      </c>
      <c r="G12" s="485">
        <v>-5.0634308689513574E-2</v>
      </c>
      <c r="H12" s="485">
        <v>1.9474163666591826E-2</v>
      </c>
      <c r="I12" s="57"/>
      <c r="J12" s="484">
        <v>183614.61755687368</v>
      </c>
      <c r="K12" s="485">
        <v>1</v>
      </c>
      <c r="L12" s="484">
        <v>194471.86923862583</v>
      </c>
      <c r="M12" s="485">
        <v>1</v>
      </c>
      <c r="N12" s="485">
        <v>-5.5829420081471071E-2</v>
      </c>
      <c r="O12" s="485">
        <v>-9.8205779167289675E-3</v>
      </c>
    </row>
    <row r="13" spans="1:15" s="5" customFormat="1" ht="15" customHeight="1" x14ac:dyDescent="0.25">
      <c r="A13" s="315" t="s">
        <v>85</v>
      </c>
      <c r="B13" s="82"/>
      <c r="C13" s="486">
        <v>27176.619992249725</v>
      </c>
      <c r="D13" s="316">
        <v>0.55332005090765657</v>
      </c>
      <c r="E13" s="486">
        <v>28806.722143842751</v>
      </c>
      <c r="F13" s="316">
        <v>0.55681168811032256</v>
      </c>
      <c r="G13" s="316">
        <v>-5.6587561175940659E-2</v>
      </c>
      <c r="H13" s="316"/>
      <c r="I13" s="57"/>
      <c r="J13" s="486">
        <v>100804.22621108734</v>
      </c>
      <c r="K13" s="316">
        <v>0.54899891714701721</v>
      </c>
      <c r="L13" s="486">
        <v>106963.73053914779</v>
      </c>
      <c r="M13" s="316">
        <v>0.55002160959279112</v>
      </c>
      <c r="N13" s="316">
        <v>-5.7584980413581621E-2</v>
      </c>
      <c r="O13" s="316"/>
    </row>
    <row r="14" spans="1:15" s="60" customFormat="1" ht="15" customHeight="1" x14ac:dyDescent="0.25">
      <c r="A14" s="483" t="s">
        <v>2</v>
      </c>
      <c r="B14" s="47"/>
      <c r="C14" s="484">
        <v>21938.932476289367</v>
      </c>
      <c r="D14" s="485">
        <v>0.44667994909234354</v>
      </c>
      <c r="E14" s="484">
        <v>22928.402601123445</v>
      </c>
      <c r="F14" s="485">
        <v>0.44318831188967739</v>
      </c>
      <c r="G14" s="485">
        <v>-4.3154778030005336E-2</v>
      </c>
      <c r="H14" s="485">
        <v>1.8020324113455777E-2</v>
      </c>
      <c r="I14" s="57"/>
      <c r="J14" s="484">
        <v>82810.61755687368</v>
      </c>
      <c r="K14" s="485">
        <v>0.45100108285298296</v>
      </c>
      <c r="L14" s="484">
        <v>87508.138699478048</v>
      </c>
      <c r="M14" s="485">
        <v>0.44997839040720888</v>
      </c>
      <c r="N14" s="485">
        <v>-5.3683547879183724E-2</v>
      </c>
      <c r="O14" s="485">
        <v>-1.331626037434408E-2</v>
      </c>
    </row>
    <row r="15" spans="1:15" s="5" customFormat="1" ht="15" customHeight="1" x14ac:dyDescent="0.25">
      <c r="A15" s="21" t="s">
        <v>86</v>
      </c>
      <c r="B15" s="82"/>
      <c r="C15" s="426">
        <v>14374.953245009174</v>
      </c>
      <c r="D15" s="316">
        <v>0.29267619974787079</v>
      </c>
      <c r="E15" s="426">
        <v>16018.46857692276</v>
      </c>
      <c r="F15" s="316">
        <v>0.30962462458315321</v>
      </c>
      <c r="G15" s="316">
        <v>-0.10260127702103439</v>
      </c>
      <c r="H15" s="316"/>
      <c r="I15" s="59"/>
      <c r="J15" s="426">
        <v>56444.180756095491</v>
      </c>
      <c r="K15" s="316">
        <v>0.30740570389834132</v>
      </c>
      <c r="L15" s="426">
        <v>60537.256305095223</v>
      </c>
      <c r="M15" s="316">
        <v>0.31129055601771</v>
      </c>
      <c r="N15" s="316">
        <v>-6.7612505072437989E-2</v>
      </c>
      <c r="O15" s="316"/>
    </row>
    <row r="16" spans="1:15" s="17" customFormat="1" ht="15" customHeight="1" x14ac:dyDescent="0.25">
      <c r="A16" s="479" t="s">
        <v>87</v>
      </c>
      <c r="B16" s="49"/>
      <c r="C16" s="487">
        <v>229.74288538833042</v>
      </c>
      <c r="D16" s="474">
        <v>4.6775995350045582E-3</v>
      </c>
      <c r="E16" s="487">
        <v>437.94705080835882</v>
      </c>
      <c r="F16" s="474">
        <v>8.4651782124285074E-3</v>
      </c>
      <c r="G16" s="474">
        <v>-0.47540944741088442</v>
      </c>
      <c r="H16" s="474"/>
      <c r="I16" s="57"/>
      <c r="J16" s="487">
        <v>748.10042348326635</v>
      </c>
      <c r="K16" s="474">
        <v>4.0742966624187542E-3</v>
      </c>
      <c r="L16" s="487">
        <v>1338.8661297031974</v>
      </c>
      <c r="M16" s="474">
        <v>6.8846262184087291E-3</v>
      </c>
      <c r="N16" s="474">
        <v>-0.44124329767823256</v>
      </c>
      <c r="O16" s="474"/>
    </row>
    <row r="17" spans="1:21" s="5" customFormat="1" ht="15" customHeight="1" x14ac:dyDescent="0.25">
      <c r="A17" s="315" t="s">
        <v>113</v>
      </c>
      <c r="B17" s="49"/>
      <c r="C17" s="488">
        <v>105.3702826947971</v>
      </c>
      <c r="D17" s="489">
        <v>2.1453547277574029E-3</v>
      </c>
      <c r="E17" s="488">
        <v>99.318522277448892</v>
      </c>
      <c r="F17" s="489">
        <v>1.9197503198658573E-3</v>
      </c>
      <c r="G17" s="478">
        <v>6.0932847958031999E-2</v>
      </c>
      <c r="H17" s="316"/>
      <c r="I17" s="56"/>
      <c r="J17" s="488">
        <v>375.20449325142005</v>
      </c>
      <c r="K17" s="489">
        <v>2.0434347670342879E-3</v>
      </c>
      <c r="L17" s="488">
        <v>208.76035587829051</v>
      </c>
      <c r="M17" s="489">
        <v>1.0734732827714637E-3</v>
      </c>
      <c r="N17" s="478">
        <v>0.79729763188451463</v>
      </c>
      <c r="O17" s="316"/>
    </row>
    <row r="18" spans="1:21" s="60" customFormat="1" ht="15" customHeight="1" x14ac:dyDescent="0.25">
      <c r="A18" s="490" t="s">
        <v>186</v>
      </c>
      <c r="B18" s="37"/>
      <c r="C18" s="484">
        <v>7228.8660631970597</v>
      </c>
      <c r="D18" s="485">
        <v>0.14718079508171067</v>
      </c>
      <c r="E18" s="484">
        <v>6372.6684511148742</v>
      </c>
      <c r="F18" s="485">
        <v>0.12317875877422972</v>
      </c>
      <c r="G18" s="485">
        <v>0.13435464572653188</v>
      </c>
      <c r="H18" s="485">
        <v>0.21937655391750988</v>
      </c>
      <c r="I18" s="143"/>
      <c r="J18" s="484">
        <v>25242.9056729562</v>
      </c>
      <c r="K18" s="485">
        <v>0.13747764752518868</v>
      </c>
      <c r="L18" s="484">
        <v>25423.255908801333</v>
      </c>
      <c r="M18" s="485">
        <v>0.13072973488831868</v>
      </c>
      <c r="N18" s="485">
        <v>-7.0939078964585844E-3</v>
      </c>
      <c r="O18" s="485">
        <v>4.4339568904689486E-2</v>
      </c>
    </row>
    <row r="19" spans="1:21" s="60" customFormat="1" ht="15" customHeight="1" x14ac:dyDescent="0.25">
      <c r="A19" s="315" t="s">
        <v>88</v>
      </c>
      <c r="B19" s="49"/>
      <c r="C19" s="426">
        <v>58.615336527459789</v>
      </c>
      <c r="D19" s="287">
        <v>1.1934170253914131E-3</v>
      </c>
      <c r="E19" s="426">
        <v>1077.4685319945659</v>
      </c>
      <c r="F19" s="287">
        <v>2.0826634463646538E-2</v>
      </c>
      <c r="G19" s="316">
        <v>-0.94559902699065046</v>
      </c>
      <c r="H19" s="316"/>
      <c r="I19" s="192"/>
      <c r="J19" s="426">
        <v>2862.4381424810122</v>
      </c>
      <c r="K19" s="287">
        <v>1.5589380521920521E-2</v>
      </c>
      <c r="L19" s="426">
        <v>1151.2768641856269</v>
      </c>
      <c r="M19" s="287">
        <v>5.9200174744706022E-3</v>
      </c>
      <c r="N19" s="316">
        <v>1.4863160474485877</v>
      </c>
      <c r="O19" s="316"/>
    </row>
    <row r="20" spans="1:21" s="60" customFormat="1" ht="15" customHeight="1" x14ac:dyDescent="0.25">
      <c r="A20" s="479" t="s">
        <v>185</v>
      </c>
      <c r="B20" s="49"/>
      <c r="C20" s="487">
        <v>18.1065642559089</v>
      </c>
      <c r="D20" s="474">
        <v>3.6865235848679582E-4</v>
      </c>
      <c r="E20" s="487">
        <v>-63.0901750567524</v>
      </c>
      <c r="F20" s="474">
        <v>-1.2194843516423733E-3</v>
      </c>
      <c r="G20" s="474" t="s">
        <v>62</v>
      </c>
      <c r="H20" s="474"/>
      <c r="I20" s="143"/>
      <c r="J20" s="487">
        <v>-94.11109979178751</v>
      </c>
      <c r="K20" s="474">
        <v>-5.1254688239969282E-4</v>
      </c>
      <c r="L20" s="487">
        <v>-77.498786906333805</v>
      </c>
      <c r="M20" s="474">
        <v>-3.9850898338020946E-4</v>
      </c>
      <c r="N20" s="497">
        <v>0.21435577960119034</v>
      </c>
      <c r="O20" s="474"/>
    </row>
    <row r="21" spans="1:21" s="60" customFormat="1" ht="15" customHeight="1" x14ac:dyDescent="0.25">
      <c r="A21" s="491" t="s">
        <v>23</v>
      </c>
      <c r="B21" s="82"/>
      <c r="C21" s="492">
        <v>1542.7913962599234</v>
      </c>
      <c r="D21" s="493"/>
      <c r="E21" s="492">
        <v>1658.5698558857152</v>
      </c>
      <c r="F21" s="494"/>
      <c r="G21" s="494">
        <v>-6.9806200332733881E-2</v>
      </c>
      <c r="H21" s="493"/>
      <c r="I21" s="57"/>
      <c r="J21" s="492">
        <v>7893.5667550491462</v>
      </c>
      <c r="K21" s="493"/>
      <c r="L21" s="492">
        <v>6903.6413743682842</v>
      </c>
      <c r="M21" s="494"/>
      <c r="N21" s="494">
        <v>0.14339177355826149</v>
      </c>
      <c r="O21" s="493"/>
    </row>
    <row r="22" spans="1:21" s="60" customFormat="1" ht="15" customHeight="1" x14ac:dyDescent="0.25">
      <c r="A22" s="495" t="s">
        <v>30</v>
      </c>
      <c r="B22" s="48"/>
      <c r="C22" s="496">
        <v>202.68137964097104</v>
      </c>
      <c r="D22" s="497"/>
      <c r="E22" s="496">
        <v>319.87592518655384</v>
      </c>
      <c r="F22" s="497"/>
      <c r="G22" s="497">
        <v>-0.36637501080218571</v>
      </c>
      <c r="H22" s="497"/>
      <c r="I22" s="57"/>
      <c r="J22" s="496">
        <v>1048.0944912911277</v>
      </c>
      <c r="K22" s="497"/>
      <c r="L22" s="496">
        <v>1229.8969433571551</v>
      </c>
      <c r="M22" s="497"/>
      <c r="N22" s="497">
        <v>-0.14781925676616059</v>
      </c>
      <c r="O22" s="497"/>
    </row>
    <row r="23" spans="1:21" s="5" customFormat="1" ht="15" customHeight="1" x14ac:dyDescent="0.25">
      <c r="A23" s="498" t="s">
        <v>28</v>
      </c>
      <c r="B23" s="499"/>
      <c r="C23" s="426">
        <v>1340.1100166189524</v>
      </c>
      <c r="D23" s="316"/>
      <c r="E23" s="426">
        <v>1338.693930699161</v>
      </c>
      <c r="F23" s="316"/>
      <c r="G23" s="316">
        <v>1.0578115634332086E-3</v>
      </c>
      <c r="H23" s="316"/>
      <c r="I23" s="135"/>
      <c r="J23" s="426">
        <v>6845.472263758018</v>
      </c>
      <c r="K23" s="316"/>
      <c r="L23" s="426">
        <v>5673.7444310111287</v>
      </c>
      <c r="M23" s="316"/>
      <c r="N23" s="316">
        <v>0.20651755590938259</v>
      </c>
      <c r="O23" s="316"/>
    </row>
    <row r="24" spans="1:21" s="5" customFormat="1" ht="15" customHeight="1" x14ac:dyDescent="0.25">
      <c r="A24" s="500" t="s">
        <v>29</v>
      </c>
      <c r="B24" s="49"/>
      <c r="C24" s="487">
        <v>346.45627018914485</v>
      </c>
      <c r="D24" s="474"/>
      <c r="E24" s="487">
        <v>168.25735514298105</v>
      </c>
      <c r="F24" s="474"/>
      <c r="G24" s="474">
        <v>1.0590854402455965</v>
      </c>
      <c r="H24" s="474"/>
      <c r="I24" s="57"/>
      <c r="J24" s="487">
        <v>-3.7956462800046</v>
      </c>
      <c r="K24" s="474"/>
      <c r="L24" s="487">
        <v>329.74774976921111</v>
      </c>
      <c r="M24" s="474"/>
      <c r="N24" s="474" t="s">
        <v>62</v>
      </c>
      <c r="O24" s="474"/>
    </row>
    <row r="25" spans="1:21" s="5" customFormat="1" ht="12" x14ac:dyDescent="0.25">
      <c r="A25" s="498" t="s">
        <v>89</v>
      </c>
      <c r="B25" s="82"/>
      <c r="C25" s="426">
        <v>-123.48614956923495</v>
      </c>
      <c r="D25" s="471"/>
      <c r="E25" s="426">
        <v>-139.03273076526423</v>
      </c>
      <c r="F25" s="316"/>
      <c r="G25" s="316">
        <v>-0.11181957737906578</v>
      </c>
      <c r="H25" s="471"/>
      <c r="I25" s="57"/>
      <c r="J25" s="426">
        <v>-375.77574281199657</v>
      </c>
      <c r="K25" s="471"/>
      <c r="L25" s="426">
        <v>-220.72095682203241</v>
      </c>
      <c r="M25" s="316"/>
      <c r="N25" s="316">
        <v>0.70249236059168152</v>
      </c>
      <c r="O25" s="471"/>
    </row>
    <row r="26" spans="1:21" s="60" customFormat="1" ht="15" customHeight="1" x14ac:dyDescent="0.25">
      <c r="A26" s="500" t="s">
        <v>90</v>
      </c>
      <c r="B26" s="48"/>
      <c r="C26" s="496">
        <v>213.99224378248908</v>
      </c>
      <c r="D26" s="497"/>
      <c r="E26" s="496">
        <v>138.91443886111631</v>
      </c>
      <c r="F26" s="497"/>
      <c r="G26" s="497">
        <v>0.54046077237826928</v>
      </c>
      <c r="H26" s="497"/>
      <c r="I26" s="135"/>
      <c r="J26" s="496">
        <v>212.48255883632009</v>
      </c>
      <c r="K26" s="497"/>
      <c r="L26" s="496">
        <v>288.49079343212583</v>
      </c>
      <c r="M26" s="497"/>
      <c r="N26" s="497">
        <v>-0.2634684930203447</v>
      </c>
      <c r="O26" s="497"/>
    </row>
    <row r="27" spans="1:21" s="5" customFormat="1" ht="15" customHeight="1" x14ac:dyDescent="0.25">
      <c r="A27" s="317" t="s">
        <v>91</v>
      </c>
      <c r="B27" s="49"/>
      <c r="C27" s="428">
        <v>1777.0723810213512</v>
      </c>
      <c r="D27" s="318"/>
      <c r="E27" s="428">
        <v>1506.8329939379942</v>
      </c>
      <c r="F27" s="318"/>
      <c r="G27" s="319">
        <v>0.17934262666833889</v>
      </c>
      <c r="H27" s="319"/>
      <c r="I27" s="135"/>
      <c r="J27" s="428">
        <v>6678.3834335023366</v>
      </c>
      <c r="K27" s="318"/>
      <c r="L27" s="428">
        <v>6071.2620173904334</v>
      </c>
      <c r="M27" s="318"/>
      <c r="N27" s="319">
        <v>9.999921175743598E-2</v>
      </c>
      <c r="O27" s="319"/>
      <c r="Q27" s="588"/>
      <c r="R27" s="588"/>
      <c r="S27" s="589"/>
    </row>
    <row r="28" spans="1:21" s="5" customFormat="1" ht="15" customHeight="1" x14ac:dyDescent="0.25">
      <c r="A28" s="501" t="s">
        <v>92</v>
      </c>
      <c r="B28" s="49"/>
      <c r="C28" s="487">
        <v>5375.0717813923402</v>
      </c>
      <c r="D28" s="474"/>
      <c r="E28" s="487">
        <v>3851.4571002390653</v>
      </c>
      <c r="F28" s="474"/>
      <c r="G28" s="474">
        <v>0.39559435338347715</v>
      </c>
      <c r="H28" s="474"/>
      <c r="I28" s="135"/>
      <c r="J28" s="487">
        <v>15796.195196764633</v>
      </c>
      <c r="K28" s="474"/>
      <c r="L28" s="487">
        <v>18278.215814131607</v>
      </c>
      <c r="M28" s="474"/>
      <c r="N28" s="474">
        <v>-0.13579118676605328</v>
      </c>
      <c r="O28" s="474"/>
    </row>
    <row r="29" spans="1:21" s="5" customFormat="1" ht="15" customHeight="1" x14ac:dyDescent="0.25">
      <c r="A29" s="315" t="s">
        <v>93</v>
      </c>
      <c r="B29" s="82"/>
      <c r="C29" s="426">
        <v>1997.2403190003772</v>
      </c>
      <c r="D29" s="471"/>
      <c r="E29" s="426">
        <v>1694.0921122302946</v>
      </c>
      <c r="F29" s="316"/>
      <c r="G29" s="316">
        <v>0.17894434699361428</v>
      </c>
      <c r="H29" s="471"/>
      <c r="I29" s="135"/>
      <c r="J29" s="426">
        <v>5428.150097685002</v>
      </c>
      <c r="K29" s="471"/>
      <c r="L29" s="426">
        <v>5647.6193527830264</v>
      </c>
      <c r="M29" s="316"/>
      <c r="N29" s="316">
        <v>-3.8860489949605892E-2</v>
      </c>
      <c r="O29" s="471"/>
    </row>
    <row r="30" spans="1:21" s="5" customFormat="1" ht="15" hidden="1" customHeight="1" x14ac:dyDescent="0.25">
      <c r="A30" s="501" t="s">
        <v>94</v>
      </c>
      <c r="B30" s="37"/>
      <c r="C30" s="496">
        <v>0</v>
      </c>
      <c r="D30" s="497"/>
      <c r="E30" s="496">
        <v>0</v>
      </c>
      <c r="F30" s="497"/>
      <c r="G30" s="497" t="s">
        <v>62</v>
      </c>
      <c r="H30" s="497"/>
      <c r="I30" s="135"/>
      <c r="J30" s="496">
        <v>0</v>
      </c>
      <c r="K30" s="497"/>
      <c r="L30" s="496">
        <v>0</v>
      </c>
      <c r="M30" s="497"/>
      <c r="N30" s="497" t="s">
        <v>62</v>
      </c>
      <c r="O30" s="497"/>
    </row>
    <row r="31" spans="1:21" s="5" customFormat="1" ht="15" customHeight="1" x14ac:dyDescent="0.25">
      <c r="A31" s="502" t="s">
        <v>95</v>
      </c>
      <c r="B31" s="21"/>
      <c r="C31" s="428">
        <v>3377.8314623919628</v>
      </c>
      <c r="D31" s="503"/>
      <c r="E31" s="428">
        <v>2157.364988008771</v>
      </c>
      <c r="F31" s="504"/>
      <c r="G31" s="504">
        <v>0.56572090544107323</v>
      </c>
      <c r="H31" s="505"/>
      <c r="I31" s="135"/>
      <c r="J31" s="428">
        <v>10368.045099079633</v>
      </c>
      <c r="K31" s="503"/>
      <c r="L31" s="428">
        <v>12630.596461348581</v>
      </c>
      <c r="M31" s="504"/>
      <c r="N31" s="504">
        <v>-0.17913258247088149</v>
      </c>
      <c r="O31" s="505"/>
      <c r="Q31" s="586"/>
      <c r="R31" s="587"/>
      <c r="S31" s="586"/>
      <c r="T31" s="586"/>
      <c r="U31" s="586"/>
    </row>
    <row r="32" spans="1:21" s="5" customFormat="1" ht="15" customHeight="1" x14ac:dyDescent="0.25">
      <c r="A32" s="490" t="s">
        <v>96</v>
      </c>
      <c r="B32" s="37"/>
      <c r="C32" s="484">
        <v>3177.0620723919628</v>
      </c>
      <c r="D32" s="485">
        <v>6.4685459344614449E-2</v>
      </c>
      <c r="E32" s="484">
        <v>1995.4595390087711</v>
      </c>
      <c r="F32" s="485">
        <v>3.857069155328418E-2</v>
      </c>
      <c r="G32" s="485">
        <v>0.59214557363069531</v>
      </c>
      <c r="H32" s="485"/>
      <c r="I32" s="135"/>
      <c r="J32" s="484">
        <v>10307.081355079632</v>
      </c>
      <c r="K32" s="485">
        <v>5.6134318129040392E-2</v>
      </c>
      <c r="L32" s="484">
        <v>12101.794204348584</v>
      </c>
      <c r="M32" s="485">
        <v>6.2229021872048401E-2</v>
      </c>
      <c r="N32" s="485">
        <v>-0.14830138564280415</v>
      </c>
      <c r="O32" s="485"/>
      <c r="S32" s="586"/>
      <c r="T32" s="586"/>
      <c r="U32" s="586"/>
    </row>
    <row r="33" spans="1:19" s="5" customFormat="1" ht="15" customHeight="1" thickBot="1" x14ac:dyDescent="0.3">
      <c r="A33" s="506" t="s">
        <v>97</v>
      </c>
      <c r="B33" s="507"/>
      <c r="C33" s="508">
        <v>200.76939000000002</v>
      </c>
      <c r="D33" s="509">
        <v>4.0876948320718301E-3</v>
      </c>
      <c r="E33" s="508">
        <v>161.90544900000003</v>
      </c>
      <c r="F33" s="509">
        <v>3.1295072699279295E-3</v>
      </c>
      <c r="G33" s="509">
        <v>0.2400409698378958</v>
      </c>
      <c r="H33" s="510"/>
      <c r="I33" s="135"/>
      <c r="J33" s="508">
        <v>60.963743999999977</v>
      </c>
      <c r="K33" s="509">
        <v>3.320201017281033E-4</v>
      </c>
      <c r="L33" s="508">
        <v>528.80225699999994</v>
      </c>
      <c r="M33" s="509">
        <v>2.7191709478101202E-3</v>
      </c>
      <c r="N33" s="509">
        <v>-0.88471353290763288</v>
      </c>
      <c r="O33" s="510"/>
    </row>
    <row r="34" spans="1:19" s="5" customFormat="1" ht="12.9" customHeight="1" x14ac:dyDescent="0.25">
      <c r="A34" s="320"/>
      <c r="B34" s="13"/>
      <c r="C34" s="22"/>
      <c r="D34" s="23"/>
      <c r="E34" s="22"/>
      <c r="F34" s="24"/>
      <c r="G34" s="321"/>
      <c r="H34" s="321"/>
      <c r="I34" s="57"/>
      <c r="J34" s="23"/>
      <c r="K34" s="184"/>
      <c r="L34" s="185"/>
      <c r="M34" s="186"/>
      <c r="N34" s="186"/>
      <c r="O34" s="186"/>
      <c r="S34" s="17"/>
    </row>
    <row r="35" spans="1:19" s="5" customFormat="1" ht="30.9" customHeight="1" x14ac:dyDescent="0.25">
      <c r="A35" s="183" t="s">
        <v>125</v>
      </c>
      <c r="B35" s="17"/>
      <c r="C35" s="188">
        <v>2020</v>
      </c>
      <c r="D35" s="189" t="s">
        <v>74</v>
      </c>
      <c r="E35" s="188">
        <v>2019</v>
      </c>
      <c r="F35" s="189" t="s">
        <v>74</v>
      </c>
      <c r="G35" s="314" t="s">
        <v>131</v>
      </c>
      <c r="H35" s="314" t="s">
        <v>184</v>
      </c>
      <c r="I35" s="190"/>
      <c r="J35" s="188">
        <v>2020</v>
      </c>
      <c r="K35" s="189" t="s">
        <v>74</v>
      </c>
      <c r="L35" s="188">
        <v>2019</v>
      </c>
      <c r="M35" s="189" t="s">
        <v>74</v>
      </c>
      <c r="N35" s="314" t="s">
        <v>131</v>
      </c>
      <c r="O35" s="314" t="s">
        <v>184</v>
      </c>
      <c r="S35" s="17"/>
    </row>
    <row r="36" spans="1:19" s="5" customFormat="1" ht="15" customHeight="1" x14ac:dyDescent="0.2">
      <c r="A36" s="167" t="s">
        <v>187</v>
      </c>
      <c r="B36" s="18"/>
      <c r="C36" s="431">
        <v>7228.8660631970597</v>
      </c>
      <c r="D36" s="310">
        <v>0.14718079508171067</v>
      </c>
      <c r="E36" s="431">
        <v>6372.6684511148742</v>
      </c>
      <c r="F36" s="310">
        <v>0.12317875877422972</v>
      </c>
      <c r="G36" s="310">
        <v>0.13435464572653188</v>
      </c>
      <c r="H36" s="312"/>
      <c r="I36" s="56"/>
      <c r="J36" s="431">
        <v>25242.9056729562</v>
      </c>
      <c r="K36" s="310">
        <v>0.13747764752518868</v>
      </c>
      <c r="L36" s="431">
        <v>25423.255908801333</v>
      </c>
      <c r="M36" s="310">
        <v>0.13072973488831868</v>
      </c>
      <c r="N36" s="310">
        <v>-7.0939078964585844E-3</v>
      </c>
      <c r="O36" s="312"/>
    </row>
    <row r="37" spans="1:19" s="5" customFormat="1" ht="15" customHeight="1" x14ac:dyDescent="0.2">
      <c r="A37" s="511" t="s">
        <v>4</v>
      </c>
      <c r="B37" s="17"/>
      <c r="C37" s="512">
        <v>2204.2362337223112</v>
      </c>
      <c r="D37" s="513"/>
      <c r="E37" s="512">
        <v>2225.6839778921076</v>
      </c>
      <c r="F37" s="513"/>
      <c r="G37" s="514">
        <v>-9.6364732742107995E-3</v>
      </c>
      <c r="H37" s="515"/>
      <c r="I37" s="144"/>
      <c r="J37" s="512">
        <v>9010.8061897104271</v>
      </c>
      <c r="K37" s="513"/>
      <c r="L37" s="512">
        <v>8941.7535705099563</v>
      </c>
      <c r="M37" s="513"/>
      <c r="N37" s="514">
        <v>7.7224918642588847E-3</v>
      </c>
      <c r="O37" s="515"/>
    </row>
    <row r="38" spans="1:19" s="5" customFormat="1" ht="15" customHeight="1" x14ac:dyDescent="0.2">
      <c r="A38" s="168" t="s">
        <v>98</v>
      </c>
      <c r="B38" s="13"/>
      <c r="C38" s="431">
        <v>564.73186795850324</v>
      </c>
      <c r="D38" s="311"/>
      <c r="E38" s="431">
        <v>792.70176648002882</v>
      </c>
      <c r="F38" s="311"/>
      <c r="G38" s="310">
        <v>-0.28758596001850723</v>
      </c>
      <c r="H38" s="313"/>
      <c r="I38" s="144"/>
      <c r="J38" s="431">
        <v>3091.4760969620802</v>
      </c>
      <c r="K38" s="311"/>
      <c r="L38" s="431">
        <v>2782.8244862068509</v>
      </c>
      <c r="M38" s="311"/>
      <c r="N38" s="310">
        <v>0.11091307133635975</v>
      </c>
      <c r="O38" s="313"/>
    </row>
    <row r="39" spans="1:19" s="60" customFormat="1" ht="15" customHeight="1" x14ac:dyDescent="0.2">
      <c r="A39" s="516" t="s">
        <v>188</v>
      </c>
      <c r="B39" s="309"/>
      <c r="C39" s="517">
        <v>9997.8341648778751</v>
      </c>
      <c r="D39" s="518">
        <v>0.20355740009810491</v>
      </c>
      <c r="E39" s="517">
        <v>9391.0541954870096</v>
      </c>
      <c r="F39" s="518">
        <v>0.18152182374704248</v>
      </c>
      <c r="G39" s="518">
        <v>6.4612551132168017E-2</v>
      </c>
      <c r="H39" s="518">
        <v>0.13130840217320183</v>
      </c>
      <c r="I39" s="144"/>
      <c r="J39" s="517">
        <v>37345.187959628704</v>
      </c>
      <c r="K39" s="518">
        <v>0.20338897009689996</v>
      </c>
      <c r="L39" s="517">
        <v>37147.833965518141</v>
      </c>
      <c r="M39" s="518">
        <v>0.19101906157921514</v>
      </c>
      <c r="N39" s="518">
        <v>5.3126649132155812E-3</v>
      </c>
      <c r="O39" s="518">
        <v>5.0400529337427225E-2</v>
      </c>
    </row>
    <row r="40" spans="1:19" s="5" customFormat="1" ht="15" customHeight="1" thickBot="1" x14ac:dyDescent="0.3">
      <c r="A40" s="322" t="s">
        <v>5</v>
      </c>
      <c r="B40" s="323"/>
      <c r="C40" s="432">
        <v>4118.0918389755243</v>
      </c>
      <c r="D40" s="324"/>
      <c r="E40" s="432">
        <v>4765.3974145759903</v>
      </c>
      <c r="F40" s="325"/>
      <c r="G40" s="519">
        <v>-0.13583454207209311</v>
      </c>
      <c r="H40" s="326"/>
      <c r="I40" s="145"/>
      <c r="J40" s="432">
        <v>10353.725368655916</v>
      </c>
      <c r="K40" s="324"/>
      <c r="L40" s="432">
        <v>11464.9822753359</v>
      </c>
      <c r="M40" s="324"/>
      <c r="N40" s="519">
        <v>-9.6926177467415831E-2</v>
      </c>
      <c r="O40" s="326"/>
    </row>
    <row r="41" spans="1:19" s="5" customFormat="1" ht="15.6" customHeight="1" x14ac:dyDescent="0.25">
      <c r="A41" s="129"/>
      <c r="B41" s="129"/>
      <c r="C41" s="60"/>
      <c r="D41" s="129"/>
      <c r="E41" s="129"/>
      <c r="F41" s="60"/>
      <c r="G41" s="60"/>
      <c r="H41" s="129"/>
      <c r="I41" s="56"/>
      <c r="J41" s="187"/>
      <c r="K41" s="187"/>
      <c r="L41" s="187"/>
      <c r="M41" s="187"/>
      <c r="N41" s="187"/>
      <c r="O41" s="187"/>
    </row>
    <row r="42" spans="1:19" s="5" customFormat="1" ht="10.199999999999999" x14ac:dyDescent="0.25">
      <c r="A42" s="20"/>
      <c r="B42" s="21"/>
      <c r="C42" s="165"/>
      <c r="D42" s="117"/>
      <c r="E42" s="165"/>
      <c r="F42" s="117"/>
      <c r="G42" s="166"/>
      <c r="H42" s="61"/>
      <c r="I42" s="62"/>
    </row>
    <row r="43" spans="1:19" s="64" customFormat="1" ht="15.75" customHeight="1" x14ac:dyDescent="0.25">
      <c r="A43" s="70"/>
      <c r="B43" s="65"/>
      <c r="C43" s="66"/>
      <c r="D43" s="66"/>
      <c r="E43" s="66"/>
      <c r="F43" s="66"/>
      <c r="G43" s="66"/>
      <c r="H43" s="66"/>
      <c r="I43" s="67"/>
      <c r="J43" s="68"/>
      <c r="K43" s="65"/>
      <c r="L43" s="68"/>
      <c r="M43" s="65"/>
      <c r="N43" s="65"/>
      <c r="O43" s="69"/>
    </row>
    <row r="44" spans="1:19" ht="16.2" x14ac:dyDescent="0.25">
      <c r="A44" s="70"/>
      <c r="B44" s="65"/>
      <c r="C44" s="66"/>
      <c r="D44" s="66"/>
      <c r="E44" s="66"/>
      <c r="F44" s="66"/>
      <c r="G44" s="66"/>
      <c r="H44" s="66"/>
      <c r="I44" s="67"/>
      <c r="J44" s="68"/>
      <c r="K44" s="65"/>
      <c r="L44" s="68"/>
      <c r="M44" s="65"/>
      <c r="N44" s="65"/>
      <c r="O44" s="69"/>
    </row>
    <row r="45" spans="1:19" x14ac:dyDescent="0.25">
      <c r="A45" s="71"/>
      <c r="B45" s="65"/>
      <c r="C45" s="66"/>
      <c r="D45" s="66"/>
      <c r="E45" s="66"/>
      <c r="F45" s="66"/>
      <c r="G45" s="66"/>
      <c r="H45" s="66"/>
      <c r="I45" s="67"/>
      <c r="J45" s="68"/>
      <c r="K45" s="65"/>
      <c r="L45" s="68"/>
      <c r="M45" s="65"/>
      <c r="N45" s="65"/>
      <c r="O45" s="69"/>
    </row>
  </sheetData>
  <mergeCells count="5">
    <mergeCell ref="A1:O1"/>
    <mergeCell ref="A2:O2"/>
    <mergeCell ref="A3:O3"/>
    <mergeCell ref="C5:H5"/>
    <mergeCell ref="J5:O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customProperties>
    <customPr name="EpmWorksheetKeyString_GUID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40961" r:id="rId5">
          <objectPr defaultSize="0" autoPict="0" r:id="rId6">
            <anchor moveWithCells="1" sizeWithCells="1">
              <from>
                <xdr:col>4</xdr:col>
                <xdr:colOff>0</xdr:colOff>
                <xdr:row>41</xdr:row>
                <xdr:rowOff>0</xdr:rowOff>
              </from>
              <to>
                <xdr:col>4</xdr:col>
                <xdr:colOff>0</xdr:colOff>
                <xdr:row>41</xdr:row>
                <xdr:rowOff>0</xdr:rowOff>
              </to>
            </anchor>
          </objectPr>
        </oleObject>
      </mc:Choice>
      <mc:Fallback>
        <oleObject progId="Word.Picture.8" shapeId="40961" r:id="rId5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2"/>
  <sheetViews>
    <sheetView showGridLines="0" zoomScaleNormal="100" zoomScaleSheetLayoutView="110" workbookViewId="0">
      <selection activeCell="F16" sqref="F16"/>
    </sheetView>
  </sheetViews>
  <sheetFormatPr baseColWidth="10" defaultColWidth="9.88671875" defaultRowHeight="10.199999999999999" x14ac:dyDescent="0.2"/>
  <cols>
    <col min="1" max="1" width="51.109375" style="1" customWidth="1"/>
    <col min="2" max="2" width="1.6640625" style="33" customWidth="1"/>
    <col min="3" max="5" width="8.6640625" style="32" customWidth="1"/>
    <col min="6" max="6" width="8.6640625" style="33" customWidth="1"/>
    <col min="7" max="7" width="8.6640625" style="32" customWidth="1"/>
    <col min="8" max="8" width="11.6640625" style="32" customWidth="1"/>
    <col min="9" max="9" width="2.6640625" style="32" customWidth="1"/>
    <col min="10" max="14" width="8.6640625" style="32" customWidth="1"/>
    <col min="15" max="15" width="11.6640625" style="32" customWidth="1"/>
    <col min="16" max="16384" width="9.88671875" style="303"/>
  </cols>
  <sheetData>
    <row r="1" spans="1:18" s="50" customFormat="1" ht="15" customHeight="1" x14ac:dyDescent="0.25">
      <c r="A1" s="593" t="s">
        <v>72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</row>
    <row r="2" spans="1:18" s="50" customFormat="1" ht="15" customHeight="1" x14ac:dyDescent="0.25">
      <c r="A2" s="602" t="s">
        <v>75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</row>
    <row r="3" spans="1:18" s="50" customFormat="1" ht="11.1" customHeight="1" x14ac:dyDescent="0.25">
      <c r="A3" s="607" t="s">
        <v>82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</row>
    <row r="4" spans="1:18" s="50" customFormat="1" ht="11.1" customHeight="1" x14ac:dyDescent="0.25">
      <c r="A4" s="118"/>
      <c r="B4" s="42"/>
      <c r="C4" s="41"/>
      <c r="D4" s="41"/>
      <c r="E4" s="41"/>
      <c r="F4" s="42"/>
      <c r="G4" s="41"/>
      <c r="H4" s="41"/>
      <c r="I4" s="42"/>
      <c r="J4" s="43"/>
      <c r="K4" s="43"/>
      <c r="L4" s="31"/>
      <c r="M4" s="38"/>
      <c r="N4" s="38"/>
      <c r="O4" s="38"/>
    </row>
    <row r="5" spans="1:18" s="50" customFormat="1" ht="15" customHeight="1" x14ac:dyDescent="0.25">
      <c r="A5" s="118"/>
      <c r="B5" s="42"/>
      <c r="C5" s="608" t="s">
        <v>205</v>
      </c>
      <c r="D5" s="608"/>
      <c r="E5" s="608"/>
      <c r="F5" s="608"/>
      <c r="G5" s="608"/>
      <c r="H5" s="608"/>
      <c r="I5" s="42"/>
      <c r="J5" s="608" t="s">
        <v>206</v>
      </c>
      <c r="K5" s="608"/>
      <c r="L5" s="608"/>
      <c r="M5" s="608"/>
      <c r="N5" s="608"/>
      <c r="O5" s="608"/>
      <c r="Q5" s="280"/>
      <c r="R5" s="281"/>
    </row>
    <row r="6" spans="1:18" s="282" customFormat="1" ht="30.9" customHeight="1" x14ac:dyDescent="0.25">
      <c r="A6" s="119"/>
      <c r="B6" s="88"/>
      <c r="C6" s="564">
        <v>2020</v>
      </c>
      <c r="D6" s="565" t="s">
        <v>74</v>
      </c>
      <c r="E6" s="564">
        <v>2019</v>
      </c>
      <c r="F6" s="565" t="s">
        <v>74</v>
      </c>
      <c r="G6" s="564" t="s">
        <v>143</v>
      </c>
      <c r="H6" s="564" t="s">
        <v>144</v>
      </c>
      <c r="I6" s="567"/>
      <c r="J6" s="565">
        <v>2020</v>
      </c>
      <c r="K6" s="565" t="s">
        <v>74</v>
      </c>
      <c r="L6" s="565">
        <v>2019</v>
      </c>
      <c r="M6" s="565" t="s">
        <v>74</v>
      </c>
      <c r="N6" s="564" t="s">
        <v>143</v>
      </c>
      <c r="O6" s="564" t="s">
        <v>145</v>
      </c>
    </row>
    <row r="7" spans="1:18" s="50" customFormat="1" ht="15.75" customHeight="1" x14ac:dyDescent="0.25">
      <c r="A7" s="572" t="s">
        <v>107</v>
      </c>
      <c r="B7" s="49"/>
      <c r="C7" s="571">
        <v>2486.5830832973902</v>
      </c>
      <c r="D7" s="571"/>
      <c r="E7" s="571">
        <v>2834.2450230751238</v>
      </c>
      <c r="F7" s="571"/>
      <c r="G7" s="573">
        <v>-0.12266474385496995</v>
      </c>
      <c r="H7" s="573">
        <v>-0.12266474385409576</v>
      </c>
      <c r="I7" s="283"/>
      <c r="J7" s="571">
        <v>9838.4297994095014</v>
      </c>
      <c r="K7" s="571"/>
      <c r="L7" s="571">
        <v>11529.586171344825</v>
      </c>
      <c r="M7" s="571"/>
      <c r="N7" s="573">
        <v>-0.14667971137855962</v>
      </c>
      <c r="O7" s="573">
        <v>-0.14667971137855962</v>
      </c>
      <c r="Q7" s="284"/>
      <c r="R7" s="281"/>
    </row>
    <row r="8" spans="1:18" s="50" customFormat="1" ht="15.75" customHeight="1" x14ac:dyDescent="0.25">
      <c r="A8" s="520" t="s">
        <v>108</v>
      </c>
      <c r="B8" s="49"/>
      <c r="C8" s="473">
        <v>494.96722633295855</v>
      </c>
      <c r="D8" s="473"/>
      <c r="E8" s="473">
        <v>506.89648682865908</v>
      </c>
      <c r="F8" s="473"/>
      <c r="G8" s="474">
        <v>-2.3533918266616771E-2</v>
      </c>
      <c r="H8" s="474">
        <v>-2.353391826862028E-2</v>
      </c>
      <c r="I8" s="283"/>
      <c r="J8" s="473">
        <v>1991.6194779311181</v>
      </c>
      <c r="K8" s="473"/>
      <c r="L8" s="473">
        <v>2075.2925927923711</v>
      </c>
      <c r="M8" s="473"/>
      <c r="N8" s="474">
        <v>-4.02777102348989E-2</v>
      </c>
      <c r="O8" s="474">
        <v>-4.0320433761863339E-2</v>
      </c>
      <c r="Q8" s="284"/>
      <c r="R8" s="281"/>
    </row>
    <row r="9" spans="1:18" s="50" customFormat="1" ht="15.75" customHeight="1" x14ac:dyDescent="0.25">
      <c r="A9" s="329" t="s">
        <v>61</v>
      </c>
      <c r="B9" s="49"/>
      <c r="C9" s="330">
        <v>54.631904415607039</v>
      </c>
      <c r="D9" s="330"/>
      <c r="E9" s="330">
        <v>53.734450359964228</v>
      </c>
      <c r="F9" s="331"/>
      <c r="G9" s="489">
        <v>1.6701651354593006E-2</v>
      </c>
      <c r="H9" s="331"/>
      <c r="I9" s="283"/>
      <c r="J9" s="330">
        <v>53.574319480303885</v>
      </c>
      <c r="K9" s="330"/>
      <c r="L9" s="330">
        <v>52.604688431727361</v>
      </c>
      <c r="M9" s="331"/>
      <c r="N9" s="489">
        <v>1.8432407404806783E-2</v>
      </c>
      <c r="O9" s="331"/>
      <c r="Q9" s="284"/>
      <c r="R9" s="281"/>
    </row>
    <row r="10" spans="1:18" s="50" customFormat="1" ht="15.75" customHeight="1" x14ac:dyDescent="0.25">
      <c r="A10" s="521" t="s">
        <v>83</v>
      </c>
      <c r="B10" s="49"/>
      <c r="C10" s="487">
        <v>27041.002198155653</v>
      </c>
      <c r="D10" s="473"/>
      <c r="E10" s="487">
        <v>27237.804109134842</v>
      </c>
      <c r="F10" s="473"/>
      <c r="G10" s="473"/>
      <c r="H10" s="473"/>
      <c r="I10" s="283"/>
      <c r="J10" s="487">
        <v>106704.39949446548</v>
      </c>
      <c r="K10" s="473"/>
      <c r="L10" s="487">
        <v>109170.30761627186</v>
      </c>
      <c r="M10" s="473"/>
      <c r="N10" s="473"/>
      <c r="O10" s="473"/>
    </row>
    <row r="11" spans="1:18" s="50" customFormat="1" ht="15.75" customHeight="1" x14ac:dyDescent="0.25">
      <c r="A11" s="285" t="s">
        <v>84</v>
      </c>
      <c r="B11" s="49"/>
      <c r="C11" s="427">
        <v>31.562840307009701</v>
      </c>
      <c r="D11" s="286"/>
      <c r="E11" s="427">
        <v>15.349544158110701</v>
      </c>
      <c r="F11" s="286"/>
      <c r="G11" s="286"/>
      <c r="H11" s="286"/>
      <c r="I11" s="283"/>
      <c r="J11" s="427">
        <v>78.7217587837103</v>
      </c>
      <c r="K11" s="286"/>
      <c r="L11" s="427">
        <v>79.064844714002504</v>
      </c>
      <c r="M11" s="286"/>
      <c r="N11" s="286"/>
      <c r="O11" s="286"/>
    </row>
    <row r="12" spans="1:18" s="50" customFormat="1" ht="15.75" customHeight="1" x14ac:dyDescent="0.25">
      <c r="A12" s="522" t="s">
        <v>109</v>
      </c>
      <c r="B12" s="48"/>
      <c r="C12" s="523">
        <v>27072.565038462657</v>
      </c>
      <c r="D12" s="485">
        <v>1</v>
      </c>
      <c r="E12" s="523">
        <v>27253.153653292949</v>
      </c>
      <c r="F12" s="485">
        <v>1</v>
      </c>
      <c r="G12" s="485">
        <v>-6.6263382626352563E-3</v>
      </c>
      <c r="H12" s="485">
        <v>-1.4571187531534857E-2</v>
      </c>
      <c r="I12" s="283"/>
      <c r="J12" s="523">
        <v>106783.12125324919</v>
      </c>
      <c r="K12" s="485">
        <v>1</v>
      </c>
      <c r="L12" s="523">
        <v>109249.37246098589</v>
      </c>
      <c r="M12" s="485">
        <v>1</v>
      </c>
      <c r="N12" s="485">
        <v>-2.2574511433623323E-2</v>
      </c>
      <c r="O12" s="485">
        <v>-4.0141315171663861E-2</v>
      </c>
    </row>
    <row r="13" spans="1:18" s="50" customFormat="1" ht="15.75" customHeight="1" x14ac:dyDescent="0.25">
      <c r="A13" s="285" t="s">
        <v>85</v>
      </c>
      <c r="B13" s="48"/>
      <c r="C13" s="427">
        <v>13403.06360907518</v>
      </c>
      <c r="D13" s="287">
        <v>0.49507919142619544</v>
      </c>
      <c r="E13" s="427">
        <v>14202.853661238938</v>
      </c>
      <c r="F13" s="287">
        <v>0.5211453265894912</v>
      </c>
      <c r="G13" s="287"/>
      <c r="H13" s="287"/>
      <c r="I13" s="283"/>
      <c r="J13" s="427">
        <v>53877.410618420246</v>
      </c>
      <c r="K13" s="287">
        <v>0.50454987629218473</v>
      </c>
      <c r="L13" s="427">
        <v>56864.669037508218</v>
      </c>
      <c r="M13" s="287">
        <v>0.52050339289422642</v>
      </c>
      <c r="N13" s="287"/>
      <c r="O13" s="287"/>
    </row>
    <row r="14" spans="1:18" s="50" customFormat="1" ht="15.75" customHeight="1" x14ac:dyDescent="0.25">
      <c r="A14" s="522" t="s">
        <v>2</v>
      </c>
      <c r="B14" s="49"/>
      <c r="C14" s="523">
        <v>13669.501429387477</v>
      </c>
      <c r="D14" s="485">
        <v>0.50492080857380461</v>
      </c>
      <c r="E14" s="523">
        <v>13050.299992054011</v>
      </c>
      <c r="F14" s="485">
        <v>0.47885467341050886</v>
      </c>
      <c r="G14" s="485">
        <v>4.744729528903413E-2</v>
      </c>
      <c r="H14" s="485">
        <v>3.9311526764258309E-2</v>
      </c>
      <c r="I14" s="283"/>
      <c r="J14" s="523">
        <v>52905.710634828953</v>
      </c>
      <c r="K14" s="485">
        <v>0.49545012370781527</v>
      </c>
      <c r="L14" s="523">
        <v>52384.703423477666</v>
      </c>
      <c r="M14" s="485">
        <v>0.47949660710577352</v>
      </c>
      <c r="N14" s="485">
        <v>9.9457890815848327E-3</v>
      </c>
      <c r="O14" s="485">
        <v>-7.4933458418457999E-3</v>
      </c>
    </row>
    <row r="15" spans="1:18" s="50" customFormat="1" ht="15.75" customHeight="1" x14ac:dyDescent="0.25">
      <c r="A15" s="327" t="s">
        <v>86</v>
      </c>
      <c r="B15" s="52"/>
      <c r="C15" s="426">
        <v>8583.7840048337748</v>
      </c>
      <c r="D15" s="287">
        <v>0.31706578200619639</v>
      </c>
      <c r="E15" s="426">
        <v>9256.4483255216292</v>
      </c>
      <c r="F15" s="287">
        <v>0.33964686961661733</v>
      </c>
      <c r="G15" s="316"/>
      <c r="H15" s="316"/>
      <c r="I15" s="288"/>
      <c r="J15" s="426">
        <v>34629.361951956671</v>
      </c>
      <c r="K15" s="287">
        <v>0.32429621409762799</v>
      </c>
      <c r="L15" s="426">
        <v>35890.76498761656</v>
      </c>
      <c r="M15" s="287">
        <v>0.32852147503578139</v>
      </c>
      <c r="N15" s="316"/>
      <c r="O15" s="316"/>
    </row>
    <row r="16" spans="1:18" s="50" customFormat="1" ht="15.75" customHeight="1" x14ac:dyDescent="0.25">
      <c r="A16" s="521" t="s">
        <v>87</v>
      </c>
      <c r="B16" s="37"/>
      <c r="C16" s="487">
        <v>55.655145559786497</v>
      </c>
      <c r="D16" s="474">
        <v>2.0557765945234917E-3</v>
      </c>
      <c r="E16" s="487">
        <v>185.86922590243023</v>
      </c>
      <c r="F16" s="474">
        <v>6.8200997310992667E-3</v>
      </c>
      <c r="G16" s="474"/>
      <c r="H16" s="474"/>
      <c r="I16" s="288"/>
      <c r="J16" s="487">
        <v>666.09318217256657</v>
      </c>
      <c r="K16" s="474">
        <v>6.2378133768242767E-3</v>
      </c>
      <c r="L16" s="487">
        <v>1021.0443594188858</v>
      </c>
      <c r="M16" s="474">
        <v>9.3459974773174252E-3</v>
      </c>
      <c r="N16" s="474"/>
      <c r="O16" s="474"/>
    </row>
    <row r="17" spans="1:16" s="50" customFormat="1" ht="15.75" customHeight="1" x14ac:dyDescent="0.25">
      <c r="A17" s="327" t="s">
        <v>106</v>
      </c>
      <c r="B17" s="49"/>
      <c r="C17" s="426">
        <v>73.980463</v>
      </c>
      <c r="D17" s="287">
        <v>2.7326728329914118E-3</v>
      </c>
      <c r="E17" s="426">
        <v>83.633086379999995</v>
      </c>
      <c r="F17" s="287">
        <v>3.068748939809201E-3</v>
      </c>
      <c r="G17" s="316"/>
      <c r="H17" s="316"/>
      <c r="I17" s="288"/>
      <c r="J17" s="426">
        <v>187.54003196000002</v>
      </c>
      <c r="K17" s="287">
        <v>1.7562703708128738E-3</v>
      </c>
      <c r="L17" s="426">
        <v>251.44541337999999</v>
      </c>
      <c r="M17" s="287">
        <v>2.301573068255324E-3</v>
      </c>
      <c r="N17" s="316"/>
      <c r="O17" s="316"/>
    </row>
    <row r="18" spans="1:16" s="50" customFormat="1" ht="15" customHeight="1" x14ac:dyDescent="0.25">
      <c r="A18" s="524" t="s">
        <v>141</v>
      </c>
      <c r="B18" s="49"/>
      <c r="C18" s="523">
        <v>4956.0818159939172</v>
      </c>
      <c r="D18" s="485">
        <v>0.18306657714009331</v>
      </c>
      <c r="E18" s="523">
        <v>3524.3493542499532</v>
      </c>
      <c r="F18" s="485">
        <v>0.12931895512298308</v>
      </c>
      <c r="G18" s="485">
        <v>0.40624022133829096</v>
      </c>
      <c r="H18" s="485">
        <v>0.39410590409536317</v>
      </c>
      <c r="I18" s="288"/>
      <c r="J18" s="523">
        <v>17422.715468739712</v>
      </c>
      <c r="K18" s="485">
        <v>0.16315982586255012</v>
      </c>
      <c r="L18" s="523">
        <v>15221.448663062212</v>
      </c>
      <c r="M18" s="485">
        <v>0.1393275615244193</v>
      </c>
      <c r="N18" s="485">
        <v>0.14461611732261059</v>
      </c>
      <c r="O18" s="485">
        <v>0.12858902317193954</v>
      </c>
      <c r="P18" s="5"/>
    </row>
    <row r="19" spans="1:16" s="50" customFormat="1" ht="14.25" customHeight="1" x14ac:dyDescent="0.25">
      <c r="A19" s="328" t="s">
        <v>146</v>
      </c>
      <c r="B19" s="289"/>
      <c r="C19" s="426">
        <v>1656.3830451413269</v>
      </c>
      <c r="D19" s="316">
        <v>6.1183084897499108E-2</v>
      </c>
      <c r="E19" s="426">
        <v>1977.3245305884698</v>
      </c>
      <c r="F19" s="316">
        <v>7.2553971395143593E-2</v>
      </c>
      <c r="G19" s="316"/>
      <c r="H19" s="316"/>
      <c r="I19" s="290"/>
      <c r="J19" s="426">
        <v>7450.6479375270847</v>
      </c>
      <c r="K19" s="316">
        <v>6.9773648214093362E-2</v>
      </c>
      <c r="L19" s="426">
        <v>7258.3217830110971</v>
      </c>
      <c r="M19" s="316">
        <v>6.6438109615715377E-2</v>
      </c>
      <c r="N19" s="316"/>
      <c r="O19" s="316"/>
      <c r="P19" s="5"/>
    </row>
    <row r="20" spans="1:16" s="50" customFormat="1" ht="15.6" thickBot="1" x14ac:dyDescent="0.3">
      <c r="A20" s="525" t="s">
        <v>110</v>
      </c>
      <c r="B20" s="332"/>
      <c r="C20" s="526">
        <v>6612.4648611352441</v>
      </c>
      <c r="D20" s="527">
        <v>0.24424966203759241</v>
      </c>
      <c r="E20" s="526">
        <v>5501.673884838423</v>
      </c>
      <c r="F20" s="527">
        <v>0.20187292651812666</v>
      </c>
      <c r="G20" s="527">
        <v>0.20190054873262331</v>
      </c>
      <c r="H20" s="527">
        <v>0.19192031451266955</v>
      </c>
      <c r="I20" s="288"/>
      <c r="J20" s="526">
        <v>24873.363406266799</v>
      </c>
      <c r="K20" s="527">
        <v>0.2329334740766435</v>
      </c>
      <c r="L20" s="526">
        <v>22479.770446073308</v>
      </c>
      <c r="M20" s="527">
        <v>0.20576567114013466</v>
      </c>
      <c r="N20" s="527">
        <v>0.10647764246238545</v>
      </c>
      <c r="O20" s="527">
        <v>8.8764126606940996E-2</v>
      </c>
      <c r="P20" s="5"/>
    </row>
    <row r="21" spans="1:16" s="50" customFormat="1" ht="6" customHeight="1" x14ac:dyDescent="0.25">
      <c r="A21" s="302"/>
      <c r="B21" s="60"/>
      <c r="C21" s="60"/>
      <c r="D21" s="60"/>
      <c r="E21" s="60"/>
      <c r="F21" s="60"/>
      <c r="G21" s="60"/>
      <c r="H21" s="60"/>
      <c r="I21" s="56"/>
      <c r="J21" s="60"/>
      <c r="K21" s="60"/>
      <c r="L21" s="60"/>
      <c r="M21" s="60"/>
      <c r="N21" s="60"/>
      <c r="O21" s="60"/>
      <c r="P21" s="60"/>
    </row>
    <row r="22" spans="1:16" s="50" customFormat="1" ht="11.1" customHeight="1" x14ac:dyDescent="0.25">
      <c r="A22" s="131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</row>
  </sheetData>
  <mergeCells count="5">
    <mergeCell ref="C5:H5"/>
    <mergeCell ref="J5:O5"/>
    <mergeCell ref="A3:O3"/>
    <mergeCell ref="A1:O1"/>
    <mergeCell ref="A2:O2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3"/>
  <sheetViews>
    <sheetView showGridLines="0" workbookViewId="0">
      <selection activeCell="P6" sqref="P6"/>
    </sheetView>
  </sheetViews>
  <sheetFormatPr baseColWidth="10" defaultColWidth="9.88671875" defaultRowHeight="10.199999999999999" x14ac:dyDescent="0.2"/>
  <cols>
    <col min="1" max="1" width="51" style="1" customWidth="1"/>
    <col min="2" max="2" width="1.6640625" style="33" customWidth="1"/>
    <col min="3" max="5" width="8.6640625" style="32" customWidth="1"/>
    <col min="6" max="6" width="8.6640625" style="33" customWidth="1"/>
    <col min="7" max="7" width="8.6640625" style="32" customWidth="1"/>
    <col min="8" max="8" width="11.6640625" style="32" customWidth="1"/>
    <col min="9" max="9" width="2.6640625" style="32" customWidth="1"/>
    <col min="10" max="14" width="8.6640625" style="32" customWidth="1"/>
    <col min="15" max="15" width="11.6640625" style="32" customWidth="1"/>
    <col min="16" max="16384" width="9.88671875" style="303"/>
  </cols>
  <sheetData>
    <row r="1" spans="1:18" s="50" customFormat="1" ht="15" customHeight="1" x14ac:dyDescent="0.25">
      <c r="A1" s="593" t="s">
        <v>73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</row>
    <row r="2" spans="1:18" s="50" customFormat="1" ht="15" customHeight="1" x14ac:dyDescent="0.25">
      <c r="A2" s="602" t="s">
        <v>75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</row>
    <row r="3" spans="1:18" s="50" customFormat="1" ht="11.1" customHeight="1" x14ac:dyDescent="0.25">
      <c r="A3" s="607" t="s">
        <v>82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</row>
    <row r="4" spans="1:18" s="50" customFormat="1" ht="11.1" customHeight="1" x14ac:dyDescent="0.25">
      <c r="A4" s="118"/>
      <c r="B4" s="42"/>
      <c r="C4" s="41"/>
      <c r="D4" s="41"/>
      <c r="E4" s="41"/>
      <c r="F4" s="42"/>
      <c r="G4" s="41"/>
      <c r="H4" s="41"/>
      <c r="I4" s="42"/>
      <c r="J4" s="43"/>
      <c r="K4" s="43"/>
      <c r="L4" s="31"/>
      <c r="M4" s="38"/>
      <c r="N4" s="38"/>
      <c r="O4" s="38"/>
    </row>
    <row r="5" spans="1:18" s="50" customFormat="1" ht="15" customHeight="1" x14ac:dyDescent="0.25">
      <c r="A5" s="118"/>
      <c r="B5" s="42"/>
      <c r="C5" s="608" t="s">
        <v>205</v>
      </c>
      <c r="D5" s="608"/>
      <c r="E5" s="608"/>
      <c r="F5" s="608"/>
      <c r="G5" s="608"/>
      <c r="H5" s="608"/>
      <c r="I5" s="42"/>
      <c r="J5" s="608" t="s">
        <v>206</v>
      </c>
      <c r="K5" s="608"/>
      <c r="L5" s="608"/>
      <c r="M5" s="608"/>
      <c r="N5" s="608"/>
      <c r="O5" s="608"/>
      <c r="Q5" s="280"/>
      <c r="R5" s="281"/>
    </row>
    <row r="6" spans="1:18" s="282" customFormat="1" ht="30.9" customHeight="1" x14ac:dyDescent="0.2">
      <c r="A6" s="119"/>
      <c r="B6" s="88"/>
      <c r="C6" s="564">
        <v>2020</v>
      </c>
      <c r="D6" s="565" t="s">
        <v>74</v>
      </c>
      <c r="E6" s="564">
        <v>2019</v>
      </c>
      <c r="F6" s="565" t="s">
        <v>74</v>
      </c>
      <c r="G6" s="564" t="s">
        <v>143</v>
      </c>
      <c r="H6" s="564" t="s">
        <v>144</v>
      </c>
      <c r="I6" s="568"/>
      <c r="J6" s="565">
        <v>2020</v>
      </c>
      <c r="K6" s="565" t="s">
        <v>74</v>
      </c>
      <c r="L6" s="565">
        <v>2019</v>
      </c>
      <c r="M6" s="565" t="s">
        <v>74</v>
      </c>
      <c r="N6" s="564" t="s">
        <v>143</v>
      </c>
      <c r="O6" s="564" t="s">
        <v>145</v>
      </c>
    </row>
    <row r="7" spans="1:18" s="50" customFormat="1" ht="15.75" customHeight="1" x14ac:dyDescent="0.25">
      <c r="A7" s="572" t="s">
        <v>107</v>
      </c>
      <c r="B7" s="49"/>
      <c r="C7" s="571">
        <v>2437.9588610269361</v>
      </c>
      <c r="D7" s="571"/>
      <c r="E7" s="571">
        <v>2499.000345719222</v>
      </c>
      <c r="F7" s="571"/>
      <c r="G7" s="573">
        <v>-2.4426361043466738E-2</v>
      </c>
      <c r="H7" s="573">
        <v>-2.4426361043466738E-2</v>
      </c>
      <c r="I7" s="283"/>
      <c r="J7" s="571">
        <v>7559.2269654356633</v>
      </c>
      <c r="K7" s="571"/>
      <c r="L7" s="571">
        <v>8691.018155396132</v>
      </c>
      <c r="M7" s="571"/>
      <c r="N7" s="573">
        <v>-0.13022299802035664</v>
      </c>
      <c r="O7" s="573">
        <v>-0.13025241986529923</v>
      </c>
      <c r="Q7" s="284"/>
      <c r="R7" s="281"/>
    </row>
    <row r="8" spans="1:18" s="50" customFormat="1" ht="15.75" customHeight="1" x14ac:dyDescent="0.25">
      <c r="A8" s="520" t="s">
        <v>108</v>
      </c>
      <c r="B8" s="49"/>
      <c r="C8" s="473">
        <v>407.21239558934917</v>
      </c>
      <c r="D8" s="473"/>
      <c r="E8" s="473">
        <v>382.7</v>
      </c>
      <c r="F8" s="473"/>
      <c r="G8" s="474">
        <v>6.4051203525866685E-2</v>
      </c>
      <c r="H8" s="474">
        <v>6.3970333710796412E-2</v>
      </c>
      <c r="I8" s="283"/>
      <c r="J8" s="473">
        <v>1292.7388490396711</v>
      </c>
      <c r="K8" s="473"/>
      <c r="L8" s="473">
        <v>1293.5999999999999</v>
      </c>
      <c r="M8" s="473"/>
      <c r="N8" s="474">
        <v>-6.6570111342667548E-4</v>
      </c>
      <c r="O8" s="474">
        <v>-6.7407868982938268E-4</v>
      </c>
      <c r="Q8" s="284"/>
      <c r="R8" s="281"/>
    </row>
    <row r="9" spans="1:18" s="50" customFormat="1" ht="15.75" customHeight="1" x14ac:dyDescent="0.25">
      <c r="A9" s="329" t="s">
        <v>61</v>
      </c>
      <c r="B9" s="49"/>
      <c r="C9" s="330">
        <v>43.996360520923609</v>
      </c>
      <c r="D9" s="330"/>
      <c r="E9" s="330">
        <v>50.997248129321171</v>
      </c>
      <c r="F9" s="331"/>
      <c r="G9" s="489">
        <v>-0.13727971341991607</v>
      </c>
      <c r="H9" s="331"/>
      <c r="I9" s="283"/>
      <c r="J9" s="330">
        <v>46.093777460463969</v>
      </c>
      <c r="K9" s="330"/>
      <c r="L9" s="330">
        <v>52.209196668972936</v>
      </c>
      <c r="M9" s="331"/>
      <c r="N9" s="489">
        <v>-0.11713298803050265</v>
      </c>
      <c r="O9" s="331"/>
      <c r="Q9" s="284"/>
      <c r="R9" s="281"/>
    </row>
    <row r="10" spans="1:18" s="50" customFormat="1" ht="15.75" customHeight="1" x14ac:dyDescent="0.25">
      <c r="A10" s="521" t="s">
        <v>83</v>
      </c>
      <c r="B10" s="49"/>
      <c r="C10" s="487">
        <v>21981.063302911443</v>
      </c>
      <c r="D10" s="473"/>
      <c r="E10" s="487">
        <v>24303.321864509231</v>
      </c>
      <c r="F10" s="473"/>
      <c r="G10" s="473"/>
      <c r="H10" s="473"/>
      <c r="I10" s="283"/>
      <c r="J10" s="487">
        <v>74815.291109290047</v>
      </c>
      <c r="K10" s="473"/>
      <c r="L10" s="487">
        <v>83172.18302175049</v>
      </c>
      <c r="M10" s="473"/>
      <c r="N10" s="473"/>
      <c r="O10" s="473"/>
    </row>
    <row r="11" spans="1:18" s="50" customFormat="1" ht="15.75" customHeight="1" x14ac:dyDescent="0.25">
      <c r="A11" s="285" t="s">
        <v>84</v>
      </c>
      <c r="B11" s="49"/>
      <c r="C11" s="427">
        <v>61.924127164982828</v>
      </c>
      <c r="D11" s="286"/>
      <c r="E11" s="427">
        <v>178.64922716401659</v>
      </c>
      <c r="F11" s="286"/>
      <c r="G11" s="286"/>
      <c r="H11" s="286"/>
      <c r="I11" s="283"/>
      <c r="J11" s="427">
        <v>2016.2051943344641</v>
      </c>
      <c r="K11" s="286"/>
      <c r="L11" s="427">
        <v>2050.3137558894641</v>
      </c>
      <c r="M11" s="286"/>
      <c r="N11" s="286"/>
      <c r="O11" s="286"/>
    </row>
    <row r="12" spans="1:18" s="50" customFormat="1" ht="15.75" customHeight="1" x14ac:dyDescent="0.25">
      <c r="A12" s="522" t="s">
        <v>109</v>
      </c>
      <c r="B12" s="48"/>
      <c r="C12" s="523">
        <v>22042.987430076424</v>
      </c>
      <c r="D12" s="485">
        <v>1</v>
      </c>
      <c r="E12" s="523">
        <v>24481.971091673251</v>
      </c>
      <c r="F12" s="485">
        <v>1</v>
      </c>
      <c r="G12" s="485">
        <v>-9.9623663979669042E-2</v>
      </c>
      <c r="H12" s="485">
        <v>6.4649149648900783E-2</v>
      </c>
      <c r="I12" s="283"/>
      <c r="J12" s="523">
        <v>76831.496303624517</v>
      </c>
      <c r="K12" s="485">
        <v>1</v>
      </c>
      <c r="L12" s="523">
        <v>85222.496777639957</v>
      </c>
      <c r="M12" s="485">
        <v>1</v>
      </c>
      <c r="N12" s="485">
        <v>-9.8459923040145059E-2</v>
      </c>
      <c r="O12" s="485">
        <v>3.5647625241469472E-2</v>
      </c>
    </row>
    <row r="13" spans="1:18" s="50" customFormat="1" ht="15.75" customHeight="1" x14ac:dyDescent="0.25">
      <c r="A13" s="285" t="s">
        <v>85</v>
      </c>
      <c r="B13" s="48"/>
      <c r="C13" s="427">
        <v>13773.556383174542</v>
      </c>
      <c r="D13" s="287">
        <v>0.62484980435915394</v>
      </c>
      <c r="E13" s="427">
        <v>14603.868482603821</v>
      </c>
      <c r="F13" s="287">
        <v>0.59651522452662531</v>
      </c>
      <c r="G13" s="287"/>
      <c r="H13" s="287"/>
      <c r="I13" s="283"/>
      <c r="J13" s="427">
        <v>46926.815592667088</v>
      </c>
      <c r="K13" s="287">
        <v>0.61077576059719818</v>
      </c>
      <c r="L13" s="427">
        <v>50099.061501639582</v>
      </c>
      <c r="M13" s="287">
        <v>0.5878619307805143</v>
      </c>
      <c r="N13" s="287"/>
      <c r="O13" s="287"/>
    </row>
    <row r="14" spans="1:18" s="50" customFormat="1" ht="15.75" customHeight="1" x14ac:dyDescent="0.25">
      <c r="A14" s="522" t="s">
        <v>2</v>
      </c>
      <c r="B14" s="49"/>
      <c r="C14" s="523">
        <v>8269.4310469018819</v>
      </c>
      <c r="D14" s="485">
        <v>0.37515019564084612</v>
      </c>
      <c r="E14" s="523">
        <v>9878.1026090694304</v>
      </c>
      <c r="F14" s="485">
        <v>0.40348477547337464</v>
      </c>
      <c r="G14" s="485">
        <v>-0.16285228305793975</v>
      </c>
      <c r="H14" s="485">
        <v>-1.5324217433534404E-2</v>
      </c>
      <c r="I14" s="283"/>
      <c r="J14" s="523">
        <v>29904.680710957411</v>
      </c>
      <c r="K14" s="485">
        <v>0.38922423940280154</v>
      </c>
      <c r="L14" s="523">
        <v>35123.435276000375</v>
      </c>
      <c r="M14" s="485">
        <v>0.4121380692194857</v>
      </c>
      <c r="N14" s="485">
        <v>-0.14858326140464129</v>
      </c>
      <c r="O14" s="485">
        <v>-2.3452196809458981E-2</v>
      </c>
    </row>
    <row r="15" spans="1:18" s="50" customFormat="1" ht="15.75" customHeight="1" x14ac:dyDescent="0.25">
      <c r="A15" s="327" t="s">
        <v>86</v>
      </c>
      <c r="B15" s="52"/>
      <c r="C15" s="426">
        <v>5791.169240175398</v>
      </c>
      <c r="D15" s="287">
        <v>0.26272161423426987</v>
      </c>
      <c r="E15" s="426">
        <v>6762.0202514011307</v>
      </c>
      <c r="F15" s="287">
        <v>0.27620407793476287</v>
      </c>
      <c r="G15" s="316"/>
      <c r="H15" s="316"/>
      <c r="I15" s="288"/>
      <c r="J15" s="426">
        <v>21814.818804138813</v>
      </c>
      <c r="K15" s="287">
        <v>0.28393067756913776</v>
      </c>
      <c r="L15" s="426">
        <v>24646.491317478652</v>
      </c>
      <c r="M15" s="287">
        <v>0.28920170435496106</v>
      </c>
      <c r="N15" s="316"/>
      <c r="O15" s="316"/>
    </row>
    <row r="16" spans="1:18" s="50" customFormat="1" ht="15.75" customHeight="1" x14ac:dyDescent="0.25">
      <c r="A16" s="521" t="s">
        <v>87</v>
      </c>
      <c r="B16" s="37"/>
      <c r="C16" s="487">
        <v>174.0877398285439</v>
      </c>
      <c r="D16" s="474">
        <v>7.8976472849143359E-3</v>
      </c>
      <c r="E16" s="487">
        <v>252.07782490592857</v>
      </c>
      <c r="F16" s="474">
        <v>1.0296467713405016E-2</v>
      </c>
      <c r="G16" s="474"/>
      <c r="H16" s="474"/>
      <c r="I16" s="288"/>
      <c r="J16" s="487">
        <v>82.007241310699897</v>
      </c>
      <c r="K16" s="474">
        <v>1.0673648862261089E-3</v>
      </c>
      <c r="L16" s="487">
        <v>317.8217702843113</v>
      </c>
      <c r="M16" s="474">
        <v>3.729317754132017E-3</v>
      </c>
      <c r="N16" s="474"/>
      <c r="O16" s="474"/>
    </row>
    <row r="17" spans="1:16" s="50" customFormat="1" ht="15.75" customHeight="1" x14ac:dyDescent="0.25">
      <c r="A17" s="327" t="s">
        <v>106</v>
      </c>
      <c r="B17" s="49"/>
      <c r="C17" s="426">
        <v>31.389819694797097</v>
      </c>
      <c r="D17" s="287">
        <v>1.4240274733345556E-3</v>
      </c>
      <c r="E17" s="426">
        <v>15.685435897448899</v>
      </c>
      <c r="F17" s="287">
        <v>6.4069334281600357E-4</v>
      </c>
      <c r="G17" s="316"/>
      <c r="H17" s="316"/>
      <c r="I17" s="288"/>
      <c r="J17" s="426">
        <v>187.66446129142003</v>
      </c>
      <c r="K17" s="287">
        <v>2.4425459651313203E-3</v>
      </c>
      <c r="L17" s="426">
        <v>-42.685057501709494</v>
      </c>
      <c r="M17" s="287">
        <v>-5.0086607545754146E-4</v>
      </c>
      <c r="N17" s="316"/>
      <c r="O17" s="316"/>
    </row>
    <row r="18" spans="1:16" s="50" customFormat="1" ht="15.75" customHeight="1" x14ac:dyDescent="0.25">
      <c r="A18" s="524" t="s">
        <v>141</v>
      </c>
      <c r="B18" s="49"/>
      <c r="C18" s="523">
        <v>2272.784247203143</v>
      </c>
      <c r="D18" s="485">
        <v>0.10310690664832735</v>
      </c>
      <c r="E18" s="523">
        <v>2848.3190968649205</v>
      </c>
      <c r="F18" s="485">
        <v>0.11634353648239067</v>
      </c>
      <c r="G18" s="485">
        <v>-0.20206122631950041</v>
      </c>
      <c r="H18" s="485">
        <v>-4.2354435977410176E-2</v>
      </c>
      <c r="I18" s="288"/>
      <c r="J18" s="523">
        <v>7820.1902042164829</v>
      </c>
      <c r="K18" s="485">
        <v>0.10178365098230641</v>
      </c>
      <c r="L18" s="523">
        <v>10201.807245739119</v>
      </c>
      <c r="M18" s="485">
        <v>0.11970791318585015</v>
      </c>
      <c r="N18" s="485">
        <v>-0.23345050383277344</v>
      </c>
      <c r="O18" s="485">
        <v>-0.10458141786950148</v>
      </c>
    </row>
    <row r="19" spans="1:16" s="291" customFormat="1" ht="14.25" customHeight="1" x14ac:dyDescent="0.25">
      <c r="A19" s="328" t="s">
        <v>146</v>
      </c>
      <c r="B19" s="289"/>
      <c r="C19" s="426">
        <v>1112.5850565394876</v>
      </c>
      <c r="D19" s="316">
        <v>5.0473424261061252E-2</v>
      </c>
      <c r="E19" s="426">
        <v>1041.0612137836672</v>
      </c>
      <c r="F19" s="316">
        <v>4.2523586433681822E-2</v>
      </c>
      <c r="G19" s="316"/>
      <c r="H19" s="316"/>
      <c r="I19" s="290"/>
      <c r="J19" s="426">
        <v>4651.6343491454245</v>
      </c>
      <c r="K19" s="316">
        <v>6.0543326278105873E-2</v>
      </c>
      <c r="L19" s="426">
        <v>4466.2562737057106</v>
      </c>
      <c r="M19" s="316">
        <v>5.2407010385519863E-2</v>
      </c>
      <c r="N19" s="316"/>
      <c r="O19" s="316"/>
    </row>
    <row r="20" spans="1:16" s="50" customFormat="1" ht="15.6" thickBot="1" x14ac:dyDescent="0.3">
      <c r="A20" s="525" t="s">
        <v>110</v>
      </c>
      <c r="B20" s="332"/>
      <c r="C20" s="526">
        <v>3385.3693037426306</v>
      </c>
      <c r="D20" s="527">
        <v>0.15358033090938861</v>
      </c>
      <c r="E20" s="526">
        <v>3889.3803106485875</v>
      </c>
      <c r="F20" s="527">
        <v>0.15886712291607247</v>
      </c>
      <c r="G20" s="527">
        <v>-0.12958645507770072</v>
      </c>
      <c r="H20" s="527">
        <v>2.9091636505967466E-2</v>
      </c>
      <c r="I20" s="288"/>
      <c r="J20" s="526">
        <v>12471.824553361908</v>
      </c>
      <c r="K20" s="527">
        <v>0.16232697726041229</v>
      </c>
      <c r="L20" s="526">
        <v>14668.063519444831</v>
      </c>
      <c r="M20" s="527">
        <v>0.17211492357137004</v>
      </c>
      <c r="N20" s="527">
        <v>-0.14972930565588716</v>
      </c>
      <c r="O20" s="527">
        <v>-1.8567894860024081E-2</v>
      </c>
    </row>
    <row r="21" spans="1:16" s="50" customFormat="1" ht="15.6" customHeight="1" x14ac:dyDescent="0.25">
      <c r="A21" s="292"/>
      <c r="B21" s="49"/>
      <c r="C21" s="293"/>
      <c r="D21" s="294"/>
      <c r="E21" s="293"/>
      <c r="F21" s="295"/>
      <c r="G21" s="296"/>
      <c r="H21" s="296"/>
      <c r="I21" s="297"/>
      <c r="J21" s="298"/>
      <c r="K21" s="299"/>
      <c r="L21" s="298"/>
      <c r="M21" s="300"/>
      <c r="N21" s="301"/>
      <c r="O21" s="301"/>
    </row>
    <row r="22" spans="1:16" s="50" customFormat="1" ht="16.2" customHeight="1" x14ac:dyDescent="0.25">
      <c r="A22" s="302"/>
      <c r="B22" s="60"/>
      <c r="C22" s="60"/>
      <c r="D22" s="60"/>
      <c r="E22" s="60"/>
      <c r="F22" s="60"/>
      <c r="G22" s="60"/>
      <c r="H22" s="60"/>
      <c r="I22" s="56"/>
      <c r="J22" s="60"/>
      <c r="K22" s="60"/>
      <c r="L22" s="60"/>
      <c r="M22" s="60"/>
      <c r="N22" s="60"/>
      <c r="O22" s="60"/>
      <c r="P22" s="60"/>
    </row>
    <row r="23" spans="1:16" s="50" customFormat="1" ht="11.1" customHeight="1" x14ac:dyDescent="0.25">
      <c r="A23" s="131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</row>
  </sheetData>
  <mergeCells count="5">
    <mergeCell ref="A2:O2"/>
    <mergeCell ref="A1:O1"/>
    <mergeCell ref="C5:H5"/>
    <mergeCell ref="J5:O5"/>
    <mergeCell ref="A3:O3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50"/>
  <sheetViews>
    <sheetView showGridLines="0" topLeftCell="A4" workbookViewId="0">
      <selection activeCell="L42" sqref="L42"/>
    </sheetView>
  </sheetViews>
  <sheetFormatPr baseColWidth="10" defaultColWidth="9.88671875" defaultRowHeight="11.1" customHeight="1" x14ac:dyDescent="0.25"/>
  <cols>
    <col min="1" max="1" width="25.6640625" style="230" customWidth="1"/>
    <col min="2" max="2" width="1.6640625" style="229" customWidth="1"/>
    <col min="3" max="3" width="10.6640625" style="227" customWidth="1"/>
    <col min="4" max="5" width="11.33203125" style="227" customWidth="1"/>
    <col min="6" max="6" width="1.6640625" style="227" customWidth="1"/>
    <col min="7" max="8" width="10.6640625" style="227" customWidth="1"/>
    <col min="9" max="9" width="7.6640625" style="227" customWidth="1"/>
    <col min="10" max="10" width="1.6640625" style="227" hidden="1" customWidth="1"/>
    <col min="11" max="11" width="13.44140625" style="229" customWidth="1"/>
    <col min="12" max="12" width="10.33203125" style="229" customWidth="1"/>
    <col min="13" max="14" width="11.33203125" style="229" customWidth="1"/>
    <col min="15" max="15" width="19" style="229" customWidth="1"/>
    <col min="16" max="16" width="13.5546875" style="218" customWidth="1"/>
    <col min="17" max="16384" width="9.88671875" style="218"/>
  </cols>
  <sheetData>
    <row r="1" spans="1:18" ht="15" customHeight="1" x14ac:dyDescent="0.25">
      <c r="A1" s="593" t="s">
        <v>68</v>
      </c>
      <c r="B1" s="593"/>
      <c r="C1" s="593"/>
      <c r="D1" s="593"/>
      <c r="E1" s="593"/>
      <c r="F1" s="593"/>
      <c r="G1" s="593"/>
      <c r="H1" s="593"/>
      <c r="I1" s="593"/>
      <c r="J1" s="593"/>
      <c r="K1" s="216"/>
      <c r="L1" s="216"/>
      <c r="M1" s="216"/>
      <c r="N1" s="217"/>
      <c r="O1" s="218"/>
      <c r="P1" s="219"/>
      <c r="Q1" s="219"/>
      <c r="R1" s="219"/>
    </row>
    <row r="2" spans="1:18" ht="15" customHeight="1" x14ac:dyDescent="0.25">
      <c r="A2" s="602" t="s">
        <v>76</v>
      </c>
      <c r="B2" s="602"/>
      <c r="C2" s="602"/>
      <c r="D2" s="602"/>
      <c r="E2" s="602"/>
      <c r="F2" s="602"/>
      <c r="G2" s="602"/>
      <c r="H2" s="602"/>
      <c r="I2" s="602"/>
      <c r="J2" s="602"/>
      <c r="K2" s="220"/>
      <c r="L2" s="220"/>
      <c r="M2" s="220"/>
      <c r="N2" s="221"/>
      <c r="O2" s="216"/>
      <c r="P2" s="222"/>
      <c r="Q2" s="222"/>
      <c r="R2" s="222"/>
    </row>
    <row r="3" spans="1:18" ht="11.1" customHeight="1" x14ac:dyDescent="0.25">
      <c r="A3" s="223"/>
      <c r="B3" s="224"/>
      <c r="C3" s="225"/>
      <c r="D3" s="225"/>
      <c r="E3" s="225"/>
      <c r="F3" s="225"/>
      <c r="G3" s="225"/>
      <c r="H3" s="225"/>
      <c r="I3" s="225"/>
      <c r="J3" s="225"/>
      <c r="K3" s="226"/>
      <c r="L3" s="226"/>
      <c r="M3" s="226"/>
      <c r="N3" s="226"/>
      <c r="O3" s="220"/>
    </row>
    <row r="4" spans="1:18" ht="15" customHeight="1" x14ac:dyDescent="0.25">
      <c r="A4" s="563" t="s">
        <v>66</v>
      </c>
      <c r="B4" s="563"/>
      <c r="C4" s="563"/>
      <c r="D4" s="563"/>
      <c r="E4" s="228"/>
      <c r="G4" s="228"/>
      <c r="H4" s="228"/>
      <c r="I4" s="228"/>
      <c r="J4" s="228"/>
    </row>
    <row r="5" spans="1:18" ht="15" customHeight="1" x14ac:dyDescent="0.25">
      <c r="B5" s="227"/>
      <c r="C5" s="394" t="s">
        <v>207</v>
      </c>
      <c r="D5" s="394" t="s">
        <v>216</v>
      </c>
      <c r="E5" s="231"/>
      <c r="F5" s="232"/>
      <c r="G5" s="233"/>
      <c r="H5" s="233"/>
      <c r="I5" s="233"/>
      <c r="J5" s="229"/>
      <c r="O5" s="218"/>
    </row>
    <row r="6" spans="1:18" ht="15" customHeight="1" x14ac:dyDescent="0.25">
      <c r="A6" s="234" t="s">
        <v>176</v>
      </c>
      <c r="B6" s="235"/>
      <c r="C6" s="236">
        <v>5.8672253758733639E-3</v>
      </c>
      <c r="D6" s="236">
        <v>3.1500745747352177E-2</v>
      </c>
      <c r="E6" s="238"/>
      <c r="F6" s="239"/>
      <c r="G6" s="240"/>
      <c r="H6" s="240"/>
      <c r="I6" s="240"/>
      <c r="J6" s="241"/>
      <c r="K6" s="241"/>
      <c r="L6" s="242"/>
      <c r="M6" s="242"/>
      <c r="N6" s="242"/>
      <c r="O6" s="242"/>
      <c r="P6" s="241"/>
      <c r="Q6" s="241"/>
    </row>
    <row r="7" spans="1:18" ht="15" customHeight="1" x14ac:dyDescent="0.25">
      <c r="A7" s="535" t="s">
        <v>135</v>
      </c>
      <c r="B7" s="235"/>
      <c r="C7" s="536">
        <v>1.2029983329457927E-3</v>
      </c>
      <c r="D7" s="536">
        <v>1.6184999999999894E-2</v>
      </c>
      <c r="E7" s="238"/>
      <c r="F7" s="239"/>
      <c r="G7" s="240"/>
      <c r="H7" s="240"/>
      <c r="I7" s="240"/>
      <c r="J7" s="241"/>
      <c r="K7" s="241"/>
      <c r="L7" s="242"/>
      <c r="M7" s="242"/>
      <c r="N7" s="242"/>
      <c r="O7" s="242"/>
      <c r="P7" s="242"/>
      <c r="Q7" s="243"/>
    </row>
    <row r="8" spans="1:18" ht="15" customHeight="1" x14ac:dyDescent="0.25">
      <c r="A8" s="234" t="s">
        <v>177</v>
      </c>
      <c r="B8" s="235"/>
      <c r="C8" s="236">
        <v>2.9630241114144917E-2</v>
      </c>
      <c r="D8" s="236">
        <v>4.517456886424509E-2</v>
      </c>
      <c r="E8" s="238"/>
      <c r="F8" s="239"/>
      <c r="G8" s="240"/>
      <c r="H8" s="240"/>
      <c r="I8" s="240"/>
      <c r="J8" s="241"/>
      <c r="K8" s="241"/>
      <c r="L8" s="242"/>
      <c r="M8" s="242"/>
      <c r="N8" s="242"/>
      <c r="O8" s="242"/>
      <c r="P8" s="242"/>
      <c r="Q8" s="243"/>
    </row>
    <row r="9" spans="1:18" ht="15" customHeight="1" x14ac:dyDescent="0.25">
      <c r="A9" s="535" t="s">
        <v>171</v>
      </c>
      <c r="B9" s="235"/>
      <c r="C9" s="536">
        <v>7.6639985230035679E-2</v>
      </c>
      <c r="D9" s="536">
        <v>0.36140587812345393</v>
      </c>
      <c r="E9" s="238"/>
      <c r="F9" s="239"/>
      <c r="G9" s="240"/>
      <c r="H9" s="240"/>
      <c r="I9" s="240"/>
      <c r="J9" s="241"/>
      <c r="K9" s="241"/>
      <c r="L9" s="242"/>
      <c r="M9" s="242"/>
      <c r="N9" s="242"/>
      <c r="O9" s="242"/>
      <c r="P9" s="242"/>
      <c r="Q9" s="243"/>
    </row>
    <row r="10" spans="1:18" ht="15" customHeight="1" x14ac:dyDescent="0.25">
      <c r="A10" s="234" t="s">
        <v>172</v>
      </c>
      <c r="B10" s="244"/>
      <c r="C10" s="236">
        <v>7.2735637862757496E-3</v>
      </c>
      <c r="D10" s="236">
        <v>8.9244851573213602E-3</v>
      </c>
      <c r="E10" s="238"/>
      <c r="F10" s="239"/>
      <c r="G10" s="240"/>
      <c r="H10" s="240"/>
      <c r="I10" s="240"/>
      <c r="J10" s="241"/>
      <c r="K10" s="241"/>
      <c r="L10" s="242"/>
      <c r="M10" s="242"/>
      <c r="N10" s="242"/>
      <c r="O10" s="242"/>
      <c r="P10" s="242"/>
      <c r="Q10" s="243"/>
    </row>
    <row r="11" spans="1:18" ht="15" customHeight="1" x14ac:dyDescent="0.25">
      <c r="A11" s="535" t="s">
        <v>80</v>
      </c>
      <c r="B11" s="244"/>
      <c r="C11" s="536">
        <v>5.7865834802450777E-3</v>
      </c>
      <c r="D11" s="536">
        <v>-1.5537000000000023E-2</v>
      </c>
      <c r="E11" s="238"/>
      <c r="F11" s="239"/>
      <c r="G11" s="240"/>
      <c r="H11" s="240"/>
      <c r="I11" s="240"/>
      <c r="J11" s="241"/>
      <c r="K11" s="241"/>
      <c r="L11" s="242"/>
      <c r="M11" s="242"/>
      <c r="N11" s="242"/>
      <c r="O11" s="242"/>
      <c r="P11" s="242"/>
      <c r="Q11" s="243"/>
    </row>
    <row r="12" spans="1:18" ht="15" customHeight="1" x14ac:dyDescent="0.25">
      <c r="A12" s="234" t="s">
        <v>173</v>
      </c>
      <c r="B12" s="244"/>
      <c r="C12" s="236">
        <v>9.0699530970894671E-3</v>
      </c>
      <c r="D12" s="236">
        <v>4.823663323371985E-2</v>
      </c>
      <c r="E12" s="238"/>
      <c r="F12" s="239"/>
      <c r="G12" s="240"/>
      <c r="H12" s="240"/>
      <c r="I12" s="240"/>
      <c r="J12" s="241"/>
      <c r="K12" s="241"/>
      <c r="L12" s="242"/>
      <c r="M12" s="242"/>
      <c r="N12" s="242"/>
      <c r="O12" s="242"/>
      <c r="P12" s="242"/>
      <c r="Q12" s="243"/>
    </row>
    <row r="13" spans="1:18" ht="15" customHeight="1" x14ac:dyDescent="0.25">
      <c r="A13" s="535" t="s">
        <v>174</v>
      </c>
      <c r="B13" s="244"/>
      <c r="C13" s="536">
        <v>8.0075053313253264E-3</v>
      </c>
      <c r="D13" s="536">
        <v>2.9305695911470808E-2</v>
      </c>
      <c r="E13" s="238"/>
      <c r="F13" s="239"/>
      <c r="G13" s="240"/>
      <c r="H13" s="240"/>
      <c r="I13" s="240"/>
      <c r="J13" s="241"/>
      <c r="K13" s="241"/>
      <c r="L13" s="242"/>
      <c r="M13" s="242"/>
      <c r="N13" s="242"/>
      <c r="O13" s="242"/>
      <c r="P13" s="242"/>
      <c r="Q13" s="243"/>
    </row>
    <row r="14" spans="1:18" ht="15" customHeight="1" thickBot="1" x14ac:dyDescent="0.3">
      <c r="A14" s="245" t="s">
        <v>175</v>
      </c>
      <c r="B14" s="246"/>
      <c r="C14" s="247">
        <v>3.5253693072410108E-3</v>
      </c>
      <c r="D14" s="247">
        <v>9.4128657275145189E-2</v>
      </c>
      <c r="E14" s="237"/>
      <c r="F14" s="239"/>
      <c r="G14" s="240"/>
      <c r="H14" s="240"/>
      <c r="I14" s="240"/>
      <c r="J14" s="241"/>
      <c r="K14" s="241"/>
      <c r="L14" s="242"/>
      <c r="M14" s="242"/>
      <c r="N14" s="242"/>
      <c r="O14" s="242"/>
      <c r="P14" s="242"/>
      <c r="Q14" s="243"/>
    </row>
    <row r="15" spans="1:18" ht="9.9" customHeight="1" x14ac:dyDescent="0.25"/>
    <row r="16" spans="1:18" ht="15" customHeight="1" x14ac:dyDescent="0.25">
      <c r="A16" s="248" t="s">
        <v>134</v>
      </c>
    </row>
    <row r="17" spans="1:9" ht="11.1" customHeight="1" x14ac:dyDescent="0.25">
      <c r="A17" s="248"/>
    </row>
    <row r="18" spans="1:9" ht="11.1" customHeight="1" x14ac:dyDescent="0.25">
      <c r="A18" s="249"/>
    </row>
    <row r="19" spans="1:9" ht="15" customHeight="1" x14ac:dyDescent="0.25">
      <c r="A19" s="612" t="s">
        <v>81</v>
      </c>
      <c r="B19" s="612"/>
      <c r="C19" s="612"/>
      <c r="D19" s="612"/>
      <c r="E19" s="612"/>
      <c r="F19" s="612"/>
      <c r="G19" s="612"/>
      <c r="H19" s="612"/>
      <c r="I19" s="612"/>
    </row>
    <row r="20" spans="1:9" ht="25.5" customHeight="1" x14ac:dyDescent="0.25">
      <c r="C20" s="610" t="s">
        <v>77</v>
      </c>
      <c r="D20" s="610"/>
      <c r="E20" s="610"/>
      <c r="F20" s="574"/>
      <c r="G20" s="610" t="s">
        <v>193</v>
      </c>
      <c r="H20" s="610"/>
      <c r="I20" s="610"/>
    </row>
    <row r="21" spans="1:9" ht="15" customHeight="1" x14ac:dyDescent="0.25">
      <c r="C21" s="250" t="s">
        <v>207</v>
      </c>
      <c r="D21" s="250" t="s">
        <v>208</v>
      </c>
      <c r="E21" s="250" t="s">
        <v>65</v>
      </c>
      <c r="F21" s="333"/>
      <c r="G21" s="250" t="s">
        <v>209</v>
      </c>
      <c r="H21" s="250" t="s">
        <v>210</v>
      </c>
      <c r="I21" s="250" t="s">
        <v>65</v>
      </c>
    </row>
    <row r="22" spans="1:9" ht="15" customHeight="1" x14ac:dyDescent="0.25">
      <c r="A22" s="234" t="s">
        <v>176</v>
      </c>
      <c r="C22" s="252">
        <v>20.630773118279567</v>
      </c>
      <c r="D22" s="252">
        <v>19.281887956989248</v>
      </c>
      <c r="E22" s="553">
        <v>6.9956072989283191E-2</v>
      </c>
      <c r="F22" s="240"/>
      <c r="G22" s="252">
        <v>21.488630708194279</v>
      </c>
      <c r="H22" s="252">
        <v>19.261550247055812</v>
      </c>
      <c r="I22" s="553">
        <v>0.11562311613411724</v>
      </c>
    </row>
    <row r="23" spans="1:9" ht="15" customHeight="1" x14ac:dyDescent="0.25">
      <c r="A23" s="535" t="s">
        <v>135</v>
      </c>
      <c r="B23" s="254"/>
      <c r="C23" s="537">
        <v>3662.5187581699352</v>
      </c>
      <c r="D23" s="537">
        <v>3410.7865033670046</v>
      </c>
      <c r="E23" s="554">
        <v>7.3804752820040065E-2</v>
      </c>
      <c r="F23" s="240"/>
      <c r="G23" s="537">
        <v>3695.2684281123934</v>
      </c>
      <c r="H23" s="537">
        <v>3281.1599790511641</v>
      </c>
      <c r="I23" s="554">
        <v>0.1262079422232194</v>
      </c>
    </row>
    <row r="24" spans="1:9" ht="15" customHeight="1" x14ac:dyDescent="0.25">
      <c r="A24" s="234" t="s">
        <v>177</v>
      </c>
      <c r="C24" s="252">
        <v>5.3964039466089462</v>
      </c>
      <c r="D24" s="252">
        <v>4.1173074775707397</v>
      </c>
      <c r="E24" s="553">
        <v>0.31066333423144998</v>
      </c>
      <c r="F24" s="240"/>
      <c r="G24" s="252">
        <v>5.1558397070602506</v>
      </c>
      <c r="H24" s="252">
        <v>3.9450841445593561</v>
      </c>
      <c r="I24" s="553">
        <v>0.30690234178417741</v>
      </c>
    </row>
    <row r="25" spans="1:9" ht="15" customHeight="1" x14ac:dyDescent="0.25">
      <c r="A25" s="535" t="s">
        <v>171</v>
      </c>
      <c r="C25" s="537">
        <v>80.081077694235589</v>
      </c>
      <c r="D25" s="537">
        <v>59.386638755980847</v>
      </c>
      <c r="E25" s="554">
        <v>0.34846961154491329</v>
      </c>
      <c r="F25" s="240"/>
      <c r="G25" s="537">
        <v>70.645793932115652</v>
      </c>
      <c r="H25" s="537">
        <v>48.244332850117722</v>
      </c>
      <c r="I25" s="554">
        <v>0.46433352393105509</v>
      </c>
    </row>
    <row r="26" spans="1:9" ht="15" customHeight="1" x14ac:dyDescent="0.25">
      <c r="A26" s="234" t="s">
        <v>172</v>
      </c>
      <c r="C26" s="252">
        <v>609.07965232974914</v>
      </c>
      <c r="D26" s="252">
        <v>578.67378494623665</v>
      </c>
      <c r="E26" s="553">
        <v>5.2544055346031238E-2</v>
      </c>
      <c r="F26" s="240"/>
      <c r="G26" s="252">
        <v>588.29476359535295</v>
      </c>
      <c r="H26" s="252">
        <v>590.59617121095766</v>
      </c>
      <c r="I26" s="553">
        <v>-3.8967533617529915E-3</v>
      </c>
    </row>
    <row r="27" spans="1:9" ht="15" customHeight="1" x14ac:dyDescent="0.25">
      <c r="A27" s="535" t="s">
        <v>80</v>
      </c>
      <c r="C27" s="537">
        <v>1</v>
      </c>
      <c r="D27" s="537">
        <v>1</v>
      </c>
      <c r="E27" s="554">
        <v>0</v>
      </c>
      <c r="F27" s="240"/>
      <c r="G27" s="537">
        <v>1</v>
      </c>
      <c r="H27" s="537">
        <v>1</v>
      </c>
      <c r="I27" s="554">
        <v>0</v>
      </c>
    </row>
    <row r="28" spans="1:9" ht="15" customHeight="1" x14ac:dyDescent="0.25">
      <c r="A28" s="234" t="s">
        <v>173</v>
      </c>
      <c r="C28" s="252">
        <v>7.7904842724014332</v>
      </c>
      <c r="D28" s="252">
        <v>7.7186404157706079</v>
      </c>
      <c r="E28" s="553">
        <v>9.3078382669615767E-3</v>
      </c>
      <c r="F28" s="240"/>
      <c r="G28" s="252">
        <v>7.7219880684402433</v>
      </c>
      <c r="H28" s="252">
        <v>7.6985807355990774</v>
      </c>
      <c r="I28" s="553">
        <v>3.0404737762803613E-3</v>
      </c>
    </row>
    <row r="29" spans="1:9" ht="15" customHeight="1" x14ac:dyDescent="0.25">
      <c r="A29" s="535" t="s">
        <v>174</v>
      </c>
      <c r="C29" s="537">
        <v>34.720506093189961</v>
      </c>
      <c r="D29" s="537">
        <v>33.704833548387093</v>
      </c>
      <c r="E29" s="554">
        <v>3.0134329052382114E-2</v>
      </c>
      <c r="F29" s="240"/>
      <c r="G29" s="537">
        <v>34.342130933753559</v>
      </c>
      <c r="H29" s="537">
        <v>33.1217422875064</v>
      </c>
      <c r="I29" s="554">
        <v>3.684554500949333E-2</v>
      </c>
    </row>
    <row r="30" spans="1:9" ht="15" customHeight="1" thickBot="1" x14ac:dyDescent="0.3">
      <c r="A30" s="245" t="s">
        <v>175</v>
      </c>
      <c r="B30" s="255"/>
      <c r="C30" s="256">
        <v>42.603991269841266</v>
      </c>
      <c r="D30" s="256">
        <v>37.508405210489997</v>
      </c>
      <c r="E30" s="555">
        <v>0.13585184522657823</v>
      </c>
      <c r="F30" s="240"/>
      <c r="G30" s="256">
        <v>42.013286368259251</v>
      </c>
      <c r="H30" s="256">
        <v>35.25403088415208</v>
      </c>
      <c r="I30" s="555">
        <v>0.19173000404744345</v>
      </c>
    </row>
    <row r="31" spans="1:9" ht="11.1" customHeight="1" x14ac:dyDescent="0.25">
      <c r="A31" s="257"/>
      <c r="B31" s="254"/>
    </row>
    <row r="32" spans="1:9" ht="11.1" customHeight="1" x14ac:dyDescent="0.25">
      <c r="A32" s="257"/>
      <c r="B32" s="254"/>
    </row>
    <row r="33" spans="1:15" ht="15" customHeight="1" x14ac:dyDescent="0.25">
      <c r="A33" s="611" t="s">
        <v>19</v>
      </c>
      <c r="B33" s="611"/>
      <c r="C33" s="611"/>
      <c r="D33" s="611"/>
      <c r="E33" s="611"/>
      <c r="F33" s="611"/>
      <c r="G33" s="611"/>
      <c r="H33" s="611"/>
      <c r="I33" s="611"/>
    </row>
    <row r="34" spans="1:15" ht="24.75" customHeight="1" x14ac:dyDescent="0.25">
      <c r="C34" s="610" t="s">
        <v>142</v>
      </c>
      <c r="D34" s="610"/>
      <c r="E34" s="610"/>
      <c r="F34" s="152"/>
      <c r="G34" s="610" t="s">
        <v>78</v>
      </c>
      <c r="H34" s="610"/>
      <c r="I34" s="610"/>
    </row>
    <row r="35" spans="1:15" ht="15" customHeight="1" x14ac:dyDescent="0.25">
      <c r="C35" s="306" t="s">
        <v>211</v>
      </c>
      <c r="D35" s="306" t="s">
        <v>212</v>
      </c>
      <c r="E35" s="250" t="s">
        <v>65</v>
      </c>
      <c r="F35" s="251"/>
      <c r="G35" s="306" t="s">
        <v>195</v>
      </c>
      <c r="H35" s="306" t="s">
        <v>196</v>
      </c>
      <c r="I35" s="250" t="s">
        <v>65</v>
      </c>
    </row>
    <row r="36" spans="1:15" ht="15" customHeight="1" x14ac:dyDescent="0.25">
      <c r="A36" s="234" t="s">
        <v>176</v>
      </c>
      <c r="C36" s="252">
        <v>19.948699999999999</v>
      </c>
      <c r="D36" s="252">
        <v>18.845199999999998</v>
      </c>
      <c r="E36" s="553">
        <v>5.8556024876361024E-2</v>
      </c>
      <c r="F36" s="240"/>
      <c r="G36" s="252">
        <v>22.4573</v>
      </c>
      <c r="H36" s="252">
        <v>19.636299999999999</v>
      </c>
      <c r="I36" s="553">
        <v>0.14366250260996227</v>
      </c>
      <c r="K36" s="217"/>
      <c r="O36" s="258"/>
    </row>
    <row r="37" spans="1:15" ht="15" customHeight="1" x14ac:dyDescent="0.25">
      <c r="A37" s="535" t="s">
        <v>135</v>
      </c>
      <c r="B37" s="254"/>
      <c r="C37" s="537">
        <v>3432.5</v>
      </c>
      <c r="D37" s="537">
        <v>3277.14</v>
      </c>
      <c r="E37" s="554">
        <v>4.7407190416033584E-2</v>
      </c>
      <c r="F37" s="240"/>
      <c r="G37" s="537">
        <v>3878.94</v>
      </c>
      <c r="H37" s="537">
        <v>3462.01</v>
      </c>
      <c r="I37" s="554">
        <v>0.12043003919688267</v>
      </c>
    </row>
    <row r="38" spans="1:15" ht="15" customHeight="1" x14ac:dyDescent="0.25">
      <c r="A38" s="234" t="s">
        <v>177</v>
      </c>
      <c r="C38" s="252">
        <v>5.1966999999999999</v>
      </c>
      <c r="D38" s="252">
        <v>4.0307000000000004</v>
      </c>
      <c r="E38" s="553">
        <v>0.28927977770610558</v>
      </c>
      <c r="F38" s="240"/>
      <c r="G38" s="252">
        <v>5.6406999999999998</v>
      </c>
      <c r="H38" s="252">
        <v>4.1643999999999997</v>
      </c>
      <c r="I38" s="553">
        <v>0.35450485063874759</v>
      </c>
    </row>
    <row r="39" spans="1:15" ht="15" customHeight="1" x14ac:dyDescent="0.25">
      <c r="A39" s="535" t="s">
        <v>171</v>
      </c>
      <c r="C39" s="537">
        <v>84.15</v>
      </c>
      <c r="D39" s="537">
        <v>59.89</v>
      </c>
      <c r="E39" s="554">
        <v>0.40507597261646366</v>
      </c>
      <c r="F39" s="240"/>
      <c r="G39" s="537">
        <v>76.180000000000007</v>
      </c>
      <c r="H39" s="537">
        <v>57.59</v>
      </c>
      <c r="I39" s="554">
        <v>0.32279909706546284</v>
      </c>
      <c r="J39" s="259"/>
    </row>
    <row r="40" spans="1:15" ht="15" customHeight="1" x14ac:dyDescent="0.25">
      <c r="A40" s="234" t="s">
        <v>172</v>
      </c>
      <c r="C40" s="252">
        <v>617.29999999999995</v>
      </c>
      <c r="D40" s="252">
        <v>576.49</v>
      </c>
      <c r="E40" s="553">
        <v>7.0790473382018604E-2</v>
      </c>
      <c r="F40" s="240"/>
      <c r="G40" s="252">
        <v>606.67999999999995</v>
      </c>
      <c r="H40" s="252">
        <v>583.88</v>
      </c>
      <c r="I40" s="553">
        <v>3.9049119682126321E-2</v>
      </c>
    </row>
    <row r="41" spans="1:15" ht="15" customHeight="1" x14ac:dyDescent="0.25">
      <c r="A41" s="535" t="s">
        <v>80</v>
      </c>
      <c r="C41" s="537">
        <v>1</v>
      </c>
      <c r="D41" s="537">
        <v>1</v>
      </c>
      <c r="E41" s="554">
        <v>0</v>
      </c>
      <c r="F41" s="240"/>
      <c r="G41" s="537">
        <v>1</v>
      </c>
      <c r="H41" s="537">
        <v>1</v>
      </c>
      <c r="I41" s="554">
        <v>0</v>
      </c>
    </row>
    <row r="42" spans="1:15" ht="15" customHeight="1" x14ac:dyDescent="0.25">
      <c r="A42" s="234" t="s">
        <v>173</v>
      </c>
      <c r="C42" s="252">
        <v>7.7938200000000002</v>
      </c>
      <c r="D42" s="252">
        <v>7.6988399999999997</v>
      </c>
      <c r="E42" s="553">
        <v>1.2336923484576934E-2</v>
      </c>
      <c r="F42" s="240"/>
      <c r="G42" s="252">
        <v>7.7860199999999997</v>
      </c>
      <c r="H42" s="252">
        <v>7.7355099999999997</v>
      </c>
      <c r="I42" s="553">
        <v>6.5296276522168739E-3</v>
      </c>
    </row>
    <row r="43" spans="1:15" ht="15" customHeight="1" x14ac:dyDescent="0.25">
      <c r="A43" s="535" t="s">
        <v>174</v>
      </c>
      <c r="C43" s="537">
        <v>34.8245</v>
      </c>
      <c r="D43" s="537">
        <v>33.838099999999997</v>
      </c>
      <c r="E43" s="554">
        <v>2.9150572874954594E-2</v>
      </c>
      <c r="F43" s="240"/>
      <c r="G43" s="537">
        <v>34.595199999999998</v>
      </c>
      <c r="H43" s="537">
        <v>33.5321</v>
      </c>
      <c r="I43" s="554">
        <v>3.170394935002574E-2</v>
      </c>
      <c r="K43" s="260"/>
      <c r="L43" s="260"/>
      <c r="M43" s="260"/>
      <c r="N43" s="260"/>
      <c r="O43" s="260"/>
    </row>
    <row r="44" spans="1:15" ht="15" customHeight="1" thickBot="1" x14ac:dyDescent="0.3">
      <c r="A44" s="245" t="s">
        <v>175</v>
      </c>
      <c r="B44" s="255"/>
      <c r="C44" s="256">
        <v>42.34</v>
      </c>
      <c r="D44" s="256">
        <v>37.308</v>
      </c>
      <c r="E44" s="555">
        <v>0.13487723812587116</v>
      </c>
      <c r="F44" s="247"/>
      <c r="G44" s="256">
        <v>42.575000000000003</v>
      </c>
      <c r="H44" s="256">
        <v>36.939</v>
      </c>
      <c r="I44" s="555">
        <v>0.15257586832345216</v>
      </c>
      <c r="K44" s="260"/>
      <c r="L44" s="260"/>
      <c r="M44" s="260"/>
      <c r="N44" s="260"/>
      <c r="O44" s="260"/>
    </row>
    <row r="45" spans="1:15" ht="9.9" customHeight="1" x14ac:dyDescent="0.25">
      <c r="A45" s="234"/>
      <c r="B45" s="254"/>
      <c r="C45" s="252"/>
      <c r="D45" s="252"/>
      <c r="E45" s="236"/>
      <c r="F45" s="236"/>
      <c r="G45" s="252"/>
      <c r="H45" s="252"/>
      <c r="I45" s="236"/>
      <c r="K45" s="260"/>
      <c r="L45" s="260"/>
      <c r="M45" s="260"/>
      <c r="N45" s="260"/>
      <c r="O45" s="260"/>
    </row>
    <row r="46" spans="1:15" ht="15" customHeight="1" x14ac:dyDescent="0.25">
      <c r="A46" s="609" t="s">
        <v>100</v>
      </c>
      <c r="B46" s="609"/>
      <c r="C46" s="609"/>
      <c r="D46" s="609"/>
      <c r="E46" s="609"/>
      <c r="F46" s="609"/>
      <c r="G46" s="609"/>
      <c r="H46" s="609"/>
      <c r="I46" s="609"/>
      <c r="K46" s="260"/>
      <c r="L46" s="260"/>
      <c r="M46" s="260"/>
      <c r="N46" s="260"/>
      <c r="O46" s="260"/>
    </row>
    <row r="47" spans="1:15" ht="11.1" customHeight="1" x14ac:dyDescent="0.25">
      <c r="K47" s="253"/>
      <c r="L47" s="253"/>
      <c r="M47" s="253"/>
      <c r="N47" s="253"/>
      <c r="O47" s="260"/>
    </row>
    <row r="48" spans="1:15" ht="11.1" customHeight="1" x14ac:dyDescent="0.25">
      <c r="A48" s="257"/>
      <c r="B48" s="254"/>
      <c r="K48" s="253"/>
      <c r="L48" s="253"/>
      <c r="M48" s="253"/>
      <c r="N48" s="253"/>
      <c r="O48" s="253"/>
    </row>
    <row r="49" spans="1:15" ht="11.1" customHeight="1" x14ac:dyDescent="0.25">
      <c r="A49" s="257"/>
      <c r="B49" s="254"/>
      <c r="K49" s="260"/>
      <c r="L49" s="260"/>
      <c r="M49" s="260"/>
      <c r="N49" s="260"/>
      <c r="O49" s="253"/>
    </row>
    <row r="50" spans="1:15" ht="11.1" customHeight="1" x14ac:dyDescent="0.25">
      <c r="A50" s="257"/>
      <c r="B50" s="254"/>
      <c r="O50" s="260"/>
    </row>
  </sheetData>
  <mergeCells count="9">
    <mergeCell ref="A46:I46"/>
    <mergeCell ref="C34:E34"/>
    <mergeCell ref="G34:I34"/>
    <mergeCell ref="A1:J1"/>
    <mergeCell ref="A2:J2"/>
    <mergeCell ref="C20:E20"/>
    <mergeCell ref="G20:I20"/>
    <mergeCell ref="A33:I33"/>
    <mergeCell ref="A19:I19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showGridLines="0" topLeftCell="A25" workbookViewId="0">
      <selection activeCell="P15" sqref="P15"/>
    </sheetView>
  </sheetViews>
  <sheetFormatPr baseColWidth="10" defaultColWidth="9.88671875" defaultRowHeight="11.1" customHeight="1" x14ac:dyDescent="0.25"/>
  <cols>
    <col min="1" max="1" width="32.44140625" style="268" customWidth="1"/>
    <col min="2" max="2" width="1.6640625" style="270" customWidth="1"/>
    <col min="3" max="3" width="11.33203125" style="269" customWidth="1"/>
    <col min="4" max="4" width="13.109375" style="269" customWidth="1"/>
    <col min="5" max="6" width="11.88671875" style="269" customWidth="1"/>
    <col min="7" max="7" width="11.33203125" style="269" customWidth="1"/>
    <col min="8" max="8" width="6.109375" style="269" customWidth="1"/>
    <col min="9" max="9" width="11.109375" style="269" customWidth="1"/>
    <col min="10" max="11" width="11.33203125" style="269" customWidth="1"/>
    <col min="12" max="13" width="11.33203125" style="270" customWidth="1"/>
    <col min="14" max="14" width="4.109375" style="270" customWidth="1"/>
    <col min="15" max="15" width="11.33203125" style="270" customWidth="1"/>
    <col min="16" max="16" width="13.5546875" style="262" customWidth="1"/>
    <col min="17" max="16384" width="9.88671875" style="262"/>
  </cols>
  <sheetData>
    <row r="1" spans="1:16" ht="15" customHeight="1" x14ac:dyDescent="0.25">
      <c r="A1" s="599" t="s">
        <v>68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261"/>
    </row>
    <row r="2" spans="1:16" ht="15" customHeight="1" x14ac:dyDescent="0.25">
      <c r="A2" s="599" t="s">
        <v>133</v>
      </c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263"/>
    </row>
    <row r="3" spans="1:16" ht="10.5" customHeight="1" x14ac:dyDescent="0.25">
      <c r="A3" s="264"/>
      <c r="B3" s="265"/>
      <c r="C3" s="266"/>
      <c r="D3" s="266"/>
      <c r="E3" s="266"/>
      <c r="F3" s="266"/>
      <c r="G3" s="266"/>
      <c r="H3" s="266"/>
      <c r="I3" s="266"/>
      <c r="J3" s="266"/>
      <c r="K3" s="266"/>
      <c r="L3" s="267"/>
      <c r="M3" s="267"/>
      <c r="N3" s="267"/>
      <c r="O3" s="267"/>
    </row>
    <row r="4" spans="1:16" ht="23.25" customHeight="1" thickBot="1" x14ac:dyDescent="0.3">
      <c r="A4" s="615" t="s">
        <v>102</v>
      </c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</row>
    <row r="5" spans="1:16" ht="18" customHeight="1" x14ac:dyDescent="0.25">
      <c r="A5" s="399"/>
      <c r="B5" s="400"/>
      <c r="C5" s="614" t="s">
        <v>198</v>
      </c>
      <c r="D5" s="614"/>
      <c r="E5" s="614"/>
      <c r="F5" s="614"/>
      <c r="G5" s="614"/>
      <c r="H5" s="400"/>
      <c r="I5" s="614" t="s">
        <v>200</v>
      </c>
      <c r="J5" s="614"/>
      <c r="K5" s="614"/>
      <c r="L5" s="614"/>
      <c r="M5" s="614"/>
      <c r="N5" s="401"/>
      <c r="O5" s="402" t="s">
        <v>60</v>
      </c>
    </row>
    <row r="6" spans="1:16" ht="18" customHeight="1" x14ac:dyDescent="0.25">
      <c r="A6" s="403"/>
      <c r="B6" s="365"/>
      <c r="C6" s="404" t="s">
        <v>52</v>
      </c>
      <c r="D6" s="404" t="s">
        <v>126</v>
      </c>
      <c r="E6" s="404" t="s">
        <v>127</v>
      </c>
      <c r="F6" s="404" t="s">
        <v>53</v>
      </c>
      <c r="G6" s="404" t="s">
        <v>54</v>
      </c>
      <c r="H6" s="400"/>
      <c r="I6" s="404" t="s">
        <v>52</v>
      </c>
      <c r="J6" s="404" t="s">
        <v>126</v>
      </c>
      <c r="K6" s="404" t="s">
        <v>127</v>
      </c>
      <c r="L6" s="404" t="s">
        <v>53</v>
      </c>
      <c r="M6" s="404" t="s">
        <v>54</v>
      </c>
      <c r="N6" s="405"/>
      <c r="O6" s="406" t="s">
        <v>65</v>
      </c>
      <c r="P6" s="271"/>
    </row>
    <row r="7" spans="1:16" ht="18" customHeight="1" x14ac:dyDescent="0.25">
      <c r="A7" s="420" t="s">
        <v>176</v>
      </c>
      <c r="B7" s="365"/>
      <c r="C7" s="407">
        <v>322.05730959497299</v>
      </c>
      <c r="D7" s="407">
        <v>17.017799549339998</v>
      </c>
      <c r="E7" s="407">
        <v>64.984109904619999</v>
      </c>
      <c r="F7" s="407">
        <v>27.903419547331993</v>
      </c>
      <c r="G7" s="408">
        <v>431.96263859626492</v>
      </c>
      <c r="H7" s="400"/>
      <c r="I7" s="570">
        <v>331.22063370476508</v>
      </c>
      <c r="J7" s="570">
        <v>21.347108595886009</v>
      </c>
      <c r="K7" s="570">
        <v>64.062518172006975</v>
      </c>
      <c r="L7" s="570">
        <v>28.080242215176977</v>
      </c>
      <c r="M7" s="408">
        <v>444.710502687835</v>
      </c>
      <c r="N7" s="405"/>
      <c r="O7" s="409">
        <v>-2.8665534127307213E-2</v>
      </c>
      <c r="P7" s="271"/>
    </row>
    <row r="8" spans="1:16" ht="18" customHeight="1" x14ac:dyDescent="0.25">
      <c r="A8" s="420" t="s">
        <v>189</v>
      </c>
      <c r="B8" s="365"/>
      <c r="C8" s="407">
        <v>56.014080429428013</v>
      </c>
      <c r="D8" s="407">
        <v>2.2461008678209993</v>
      </c>
      <c r="E8" s="407">
        <v>9.7709880200000002E-2</v>
      </c>
      <c r="F8" s="407">
        <v>4.6466965592445932</v>
      </c>
      <c r="G8" s="408">
        <v>63.004587736693608</v>
      </c>
      <c r="H8" s="400"/>
      <c r="I8" s="570">
        <v>54.191800961681992</v>
      </c>
      <c r="J8" s="570">
        <v>2.9076144064560001</v>
      </c>
      <c r="K8" s="570">
        <v>0.13451051289999999</v>
      </c>
      <c r="L8" s="570">
        <v>4.9484921115820004</v>
      </c>
      <c r="M8" s="408">
        <v>62.182417992619989</v>
      </c>
      <c r="N8" s="405"/>
      <c r="O8" s="409">
        <v>1.3221900508455509E-2</v>
      </c>
      <c r="P8" s="271"/>
    </row>
    <row r="9" spans="1:16" ht="18" customHeight="1" x14ac:dyDescent="0.25">
      <c r="A9" s="528" t="s">
        <v>190</v>
      </c>
      <c r="B9" s="365"/>
      <c r="C9" s="529">
        <v>378.07139002440101</v>
      </c>
      <c r="D9" s="529">
        <v>19.263900417160997</v>
      </c>
      <c r="E9" s="529">
        <v>65.081819784819999</v>
      </c>
      <c r="F9" s="529">
        <v>32.550116106576588</v>
      </c>
      <c r="G9" s="530">
        <v>494.96722633295855</v>
      </c>
      <c r="H9" s="400"/>
      <c r="I9" s="569">
        <v>385.4124346664471</v>
      </c>
      <c r="J9" s="569">
        <v>24.254723002342011</v>
      </c>
      <c r="K9" s="569">
        <v>64.197028684906968</v>
      </c>
      <c r="L9" s="569">
        <v>33.028734326758979</v>
      </c>
      <c r="M9" s="530">
        <v>506.89292068045506</v>
      </c>
      <c r="N9" s="405"/>
      <c r="O9" s="531">
        <v>-2.3527048536182815E-2</v>
      </c>
      <c r="P9" s="271"/>
    </row>
    <row r="10" spans="1:16" ht="18" customHeight="1" x14ac:dyDescent="0.25">
      <c r="A10" s="420" t="s">
        <v>135</v>
      </c>
      <c r="B10" s="410"/>
      <c r="C10" s="407">
        <v>60.848959011276989</v>
      </c>
      <c r="D10" s="407">
        <v>4.9729825508740007</v>
      </c>
      <c r="E10" s="407">
        <v>4.1136140135180002</v>
      </c>
      <c r="F10" s="407">
        <v>4.2357140593229996</v>
      </c>
      <c r="G10" s="408">
        <v>74.171269634991987</v>
      </c>
      <c r="H10" s="400"/>
      <c r="I10" s="570">
        <v>58.919121148973019</v>
      </c>
      <c r="J10" s="570">
        <v>6.5091442898329994</v>
      </c>
      <c r="K10" s="570">
        <v>4.8095779816669992</v>
      </c>
      <c r="L10" s="570">
        <v>3.7926289561200019</v>
      </c>
      <c r="M10" s="408">
        <v>74.030472376593025</v>
      </c>
      <c r="N10" s="405"/>
      <c r="O10" s="409">
        <v>1.90188247999723E-3</v>
      </c>
      <c r="P10" s="271"/>
    </row>
    <row r="11" spans="1:16" ht="18" customHeight="1" x14ac:dyDescent="0.25">
      <c r="A11" s="420" t="s">
        <v>191</v>
      </c>
      <c r="B11" s="410"/>
      <c r="C11" s="407">
        <v>239.20581276714668</v>
      </c>
      <c r="D11" s="407">
        <v>15.962778874999998</v>
      </c>
      <c r="E11" s="407">
        <v>2.8355816619999983</v>
      </c>
      <c r="F11" s="407">
        <v>17.370070724999998</v>
      </c>
      <c r="G11" s="408">
        <v>275.37424402914667</v>
      </c>
      <c r="H11" s="400"/>
      <c r="I11" s="570">
        <v>221.69400703999992</v>
      </c>
      <c r="J11" s="570">
        <v>15.893353950000012</v>
      </c>
      <c r="K11" s="570">
        <v>2.3551086800000007</v>
      </c>
      <c r="L11" s="570">
        <v>15.619756909999985</v>
      </c>
      <c r="M11" s="408">
        <v>255.5622265799999</v>
      </c>
      <c r="N11" s="405"/>
      <c r="O11" s="409">
        <v>7.7523262002668902E-2</v>
      </c>
      <c r="P11" s="271"/>
    </row>
    <row r="12" spans="1:16" ht="18" customHeight="1" x14ac:dyDescent="0.25">
      <c r="A12" s="420" t="s">
        <v>171</v>
      </c>
      <c r="B12" s="410"/>
      <c r="C12" s="407">
        <v>35.932426460402716</v>
      </c>
      <c r="D12" s="407">
        <v>2.9720376627181242</v>
      </c>
      <c r="E12" s="407">
        <v>1.8105774811000019</v>
      </c>
      <c r="F12" s="407">
        <v>3.8847373724566818</v>
      </c>
      <c r="G12" s="408">
        <v>44.599778976677527</v>
      </c>
      <c r="H12" s="400"/>
      <c r="I12" s="570">
        <v>31.763892838509495</v>
      </c>
      <c r="J12" s="570">
        <v>4.1272238934691954</v>
      </c>
      <c r="K12" s="570">
        <v>1.0763362798000011</v>
      </c>
      <c r="L12" s="570">
        <v>2.9878035921255224</v>
      </c>
      <c r="M12" s="408">
        <v>39.955256603904218</v>
      </c>
      <c r="N12" s="405"/>
      <c r="O12" s="409">
        <v>0.11624308708154985</v>
      </c>
      <c r="P12" s="271"/>
    </row>
    <row r="13" spans="1:16" ht="18" customHeight="1" x14ac:dyDescent="0.25">
      <c r="A13" s="420" t="s">
        <v>175</v>
      </c>
      <c r="B13" s="410"/>
      <c r="C13" s="407">
        <v>11.57282249666372</v>
      </c>
      <c r="D13" s="407">
        <v>1.3082167320928391</v>
      </c>
      <c r="E13" s="407">
        <v>0</v>
      </c>
      <c r="F13" s="407">
        <v>0.18758577124344003</v>
      </c>
      <c r="G13" s="408">
        <v>13.068624999999999</v>
      </c>
      <c r="H13" s="400"/>
      <c r="I13" s="570">
        <v>11.972049979045318</v>
      </c>
      <c r="J13" s="570">
        <v>1.083655832151049</v>
      </c>
      <c r="K13" s="570">
        <v>0</v>
      </c>
      <c r="L13" s="570">
        <v>0.13380927383043636</v>
      </c>
      <c r="M13" s="408">
        <v>13.189515085026803</v>
      </c>
      <c r="N13" s="405"/>
      <c r="O13" s="409">
        <v>-9.1656201344386679E-3</v>
      </c>
      <c r="P13" s="271"/>
    </row>
    <row r="14" spans="1:16" ht="18" customHeight="1" x14ac:dyDescent="0.25">
      <c r="A14" s="528" t="s">
        <v>11</v>
      </c>
      <c r="B14" s="365"/>
      <c r="C14" s="529">
        <v>347.56002073549013</v>
      </c>
      <c r="D14" s="529">
        <v>25.216015820684959</v>
      </c>
      <c r="E14" s="529">
        <v>8.7597731566179995</v>
      </c>
      <c r="F14" s="529">
        <v>25.678107928023124</v>
      </c>
      <c r="G14" s="530">
        <v>407.21391764081619</v>
      </c>
      <c r="H14" s="400"/>
      <c r="I14" s="569">
        <v>324.34907100652777</v>
      </c>
      <c r="J14" s="569">
        <v>27.613377965453257</v>
      </c>
      <c r="K14" s="569">
        <v>8.2410229414670013</v>
      </c>
      <c r="L14" s="569">
        <v>22.533998732075947</v>
      </c>
      <c r="M14" s="530">
        <v>382.73747064552396</v>
      </c>
      <c r="N14" s="405"/>
      <c r="O14" s="531">
        <v>6.3951007864503806E-2</v>
      </c>
      <c r="P14" s="271"/>
    </row>
    <row r="15" spans="1:16" ht="18" customHeight="1" thickBot="1" x14ac:dyDescent="0.3">
      <c r="A15" s="411" t="s">
        <v>55</v>
      </c>
      <c r="B15" s="411"/>
      <c r="C15" s="412">
        <v>725.6314107598912</v>
      </c>
      <c r="D15" s="412">
        <v>44.479916237845956</v>
      </c>
      <c r="E15" s="412">
        <v>73.841592941437995</v>
      </c>
      <c r="F15" s="412">
        <v>58.228224034599712</v>
      </c>
      <c r="G15" s="412">
        <v>902.18114397377485</v>
      </c>
      <c r="H15" s="400"/>
      <c r="I15" s="412">
        <v>709.76150567297486</v>
      </c>
      <c r="J15" s="412">
        <v>51.868100967795272</v>
      </c>
      <c r="K15" s="412">
        <v>72.438051626373976</v>
      </c>
      <c r="L15" s="412">
        <v>55.562733058834922</v>
      </c>
      <c r="M15" s="412">
        <v>889.63039132597908</v>
      </c>
      <c r="N15" s="405"/>
      <c r="O15" s="413">
        <v>1.4107828116223686E-2</v>
      </c>
      <c r="P15" s="271"/>
    </row>
    <row r="16" spans="1:16" ht="9.9" customHeight="1" x14ac:dyDescent="0.25">
      <c r="A16" s="273"/>
      <c r="B16" s="273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1"/>
    </row>
    <row r="17" spans="1:16" ht="15" customHeight="1" x14ac:dyDescent="0.3">
      <c r="A17" s="421" t="s">
        <v>129</v>
      </c>
      <c r="B17" s="273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1"/>
    </row>
    <row r="18" spans="1:16" ht="15" customHeight="1" x14ac:dyDescent="0.3">
      <c r="A18" s="421" t="s">
        <v>130</v>
      </c>
      <c r="B18" s="273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1"/>
    </row>
    <row r="19" spans="1:16" ht="17.25" customHeight="1" x14ac:dyDescent="0.25"/>
    <row r="20" spans="1:16" ht="23.25" customHeight="1" thickBot="1" x14ac:dyDescent="0.3">
      <c r="A20" s="398" t="s">
        <v>103</v>
      </c>
      <c r="B20" s="277"/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</row>
    <row r="21" spans="1:16" ht="18" customHeight="1" x14ac:dyDescent="0.25">
      <c r="A21" s="399"/>
      <c r="B21" s="400"/>
      <c r="C21" s="614" t="s">
        <v>198</v>
      </c>
      <c r="D21" s="614"/>
      <c r="E21" s="614"/>
      <c r="F21" s="614"/>
      <c r="G21" s="614"/>
      <c r="H21" s="414"/>
      <c r="I21" s="614" t="s">
        <v>200</v>
      </c>
      <c r="J21" s="614"/>
      <c r="K21" s="614"/>
      <c r="L21" s="614"/>
      <c r="M21" s="614"/>
      <c r="N21" s="415"/>
      <c r="O21" s="402" t="s">
        <v>60</v>
      </c>
    </row>
    <row r="22" spans="1:16" ht="18" customHeight="1" x14ac:dyDescent="0.25">
      <c r="A22" s="403"/>
      <c r="B22" s="365"/>
      <c r="C22" s="404" t="s">
        <v>52</v>
      </c>
      <c r="D22" s="616" t="s">
        <v>104</v>
      </c>
      <c r="E22" s="616"/>
      <c r="F22" s="404" t="s">
        <v>53</v>
      </c>
      <c r="G22" s="404" t="s">
        <v>54</v>
      </c>
      <c r="H22" s="215"/>
      <c r="I22" s="404" t="s">
        <v>52</v>
      </c>
      <c r="J22" s="616" t="s">
        <v>105</v>
      </c>
      <c r="K22" s="616"/>
      <c r="L22" s="404" t="s">
        <v>53</v>
      </c>
      <c r="M22" s="404" t="s">
        <v>54</v>
      </c>
      <c r="N22" s="416"/>
      <c r="O22" s="406" t="s">
        <v>65</v>
      </c>
      <c r="P22" s="271"/>
    </row>
    <row r="23" spans="1:16" ht="18" customHeight="1" x14ac:dyDescent="0.25">
      <c r="A23" s="420" t="s">
        <v>176</v>
      </c>
      <c r="B23" s="365"/>
      <c r="C23" s="407">
        <v>1726.9204664239639</v>
      </c>
      <c r="D23" s="617">
        <v>124.48488080554</v>
      </c>
      <c r="E23" s="617"/>
      <c r="F23" s="407">
        <v>190.43566414692796</v>
      </c>
      <c r="G23" s="408">
        <v>2041.8410113764321</v>
      </c>
      <c r="H23" s="215"/>
      <c r="I23" s="407">
        <v>1965.1717399606041</v>
      </c>
      <c r="J23" s="617">
        <v>158.23979880701398</v>
      </c>
      <c r="K23" s="617"/>
      <c r="L23" s="407">
        <v>217.38520061540297</v>
      </c>
      <c r="M23" s="408">
        <v>2340.7967393830208</v>
      </c>
      <c r="N23" s="407"/>
      <c r="O23" s="409">
        <v>-0.12771537270911715</v>
      </c>
      <c r="P23" s="271"/>
    </row>
    <row r="24" spans="1:16" s="276" customFormat="1" ht="18" customHeight="1" x14ac:dyDescent="0.25">
      <c r="A24" s="420" t="s">
        <v>189</v>
      </c>
      <c r="B24" s="365"/>
      <c r="C24" s="407">
        <v>383.46752693154889</v>
      </c>
      <c r="D24" s="617">
        <v>18.076686998303998</v>
      </c>
      <c r="E24" s="617"/>
      <c r="F24" s="407">
        <v>43.197857994530104</v>
      </c>
      <c r="G24" s="408">
        <v>444.74207192438303</v>
      </c>
      <c r="H24" s="417"/>
      <c r="I24" s="407">
        <v>414.77144247790102</v>
      </c>
      <c r="J24" s="617">
        <v>22.282782863945808</v>
      </c>
      <c r="K24" s="617"/>
      <c r="L24" s="407">
        <v>56.394058350256316</v>
      </c>
      <c r="M24" s="408">
        <v>493.44828369210313</v>
      </c>
      <c r="N24" s="407"/>
      <c r="O24" s="409">
        <v>-9.8705808445189169E-2</v>
      </c>
      <c r="P24" s="275"/>
    </row>
    <row r="25" spans="1:16" ht="18" customHeight="1" x14ac:dyDescent="0.25">
      <c r="A25" s="528" t="s">
        <v>190</v>
      </c>
      <c r="B25" s="365"/>
      <c r="C25" s="529">
        <v>2110.3879933555127</v>
      </c>
      <c r="D25" s="618">
        <v>142.56156780384401</v>
      </c>
      <c r="E25" s="618"/>
      <c r="F25" s="529">
        <v>233.63352214145806</v>
      </c>
      <c r="G25" s="530">
        <v>2486.5830833008145</v>
      </c>
      <c r="H25" s="215"/>
      <c r="I25" s="529">
        <v>2379.9431824385051</v>
      </c>
      <c r="J25" s="618">
        <v>180.5225816709598</v>
      </c>
      <c r="K25" s="618"/>
      <c r="L25" s="529">
        <v>273.77925896565927</v>
      </c>
      <c r="M25" s="530">
        <v>2834.2450230751242</v>
      </c>
      <c r="N25" s="407"/>
      <c r="O25" s="531">
        <v>-0.12266474385376192</v>
      </c>
      <c r="P25" s="271"/>
    </row>
    <row r="26" spans="1:16" ht="18" customHeight="1" x14ac:dyDescent="0.25">
      <c r="A26" s="420" t="s">
        <v>135</v>
      </c>
      <c r="B26" s="410"/>
      <c r="C26" s="407">
        <v>375.91846436457911</v>
      </c>
      <c r="D26" s="617">
        <v>56.545407037762004</v>
      </c>
      <c r="E26" s="617"/>
      <c r="F26" s="407">
        <v>36.033916866849999</v>
      </c>
      <c r="G26" s="408">
        <v>468.49778826919112</v>
      </c>
      <c r="H26" s="215"/>
      <c r="I26" s="407">
        <v>406.50732638702488</v>
      </c>
      <c r="J26" s="617">
        <v>81.717821132059157</v>
      </c>
      <c r="K26" s="617"/>
      <c r="L26" s="407">
        <v>41.068123490137879</v>
      </c>
      <c r="M26" s="408">
        <v>529.29327100922194</v>
      </c>
      <c r="N26" s="407"/>
      <c r="O26" s="409">
        <v>-0.114861620334054</v>
      </c>
      <c r="P26" s="271"/>
    </row>
    <row r="27" spans="1:16" ht="18" customHeight="1" x14ac:dyDescent="0.25">
      <c r="A27" s="420" t="s">
        <v>191</v>
      </c>
      <c r="B27" s="410"/>
      <c r="C27" s="407">
        <v>1402.8565792180002</v>
      </c>
      <c r="D27" s="617">
        <v>135.76156183800001</v>
      </c>
      <c r="E27" s="617"/>
      <c r="F27" s="407">
        <v>175.78709268600002</v>
      </c>
      <c r="G27" s="408">
        <v>1714.4052337420003</v>
      </c>
      <c r="H27" s="215"/>
      <c r="I27" s="407">
        <v>1387.425891287</v>
      </c>
      <c r="J27" s="617">
        <v>139.96266169000003</v>
      </c>
      <c r="K27" s="617"/>
      <c r="L27" s="407">
        <v>164.99335241299991</v>
      </c>
      <c r="M27" s="408">
        <v>1692.3819053899999</v>
      </c>
      <c r="N27" s="407"/>
      <c r="O27" s="409">
        <v>1.3013214264380402E-2</v>
      </c>
      <c r="P27" s="271"/>
    </row>
    <row r="28" spans="1:16" ht="18" customHeight="1" x14ac:dyDescent="0.25">
      <c r="A28" s="420" t="s">
        <v>171</v>
      </c>
      <c r="B28" s="410"/>
      <c r="C28" s="407">
        <v>156.26882101999999</v>
      </c>
      <c r="D28" s="617">
        <v>16.540289999999999</v>
      </c>
      <c r="E28" s="617"/>
      <c r="F28" s="407">
        <v>24.749155999999999</v>
      </c>
      <c r="G28" s="408">
        <v>197.55826701999999</v>
      </c>
      <c r="H28" s="215"/>
      <c r="I28" s="407">
        <v>166.35529362</v>
      </c>
      <c r="J28" s="617">
        <v>25.155410000000003</v>
      </c>
      <c r="K28" s="617"/>
      <c r="L28" s="407">
        <v>21.683327999999996</v>
      </c>
      <c r="M28" s="408">
        <v>213.19403162</v>
      </c>
      <c r="N28" s="407"/>
      <c r="O28" s="409">
        <v>-7.3340536229782538E-2</v>
      </c>
      <c r="P28" s="271"/>
    </row>
    <row r="29" spans="1:16" ht="18" customHeight="1" x14ac:dyDescent="0.25">
      <c r="A29" s="420" t="s">
        <v>175</v>
      </c>
      <c r="B29" s="410"/>
      <c r="C29" s="407">
        <v>50.660781</v>
      </c>
      <c r="D29" s="617">
        <v>4.9245270000000003</v>
      </c>
      <c r="E29" s="617"/>
      <c r="F29" s="407">
        <v>1.9122639999999997</v>
      </c>
      <c r="G29" s="408">
        <v>57.497571999999998</v>
      </c>
      <c r="H29" s="215"/>
      <c r="I29" s="570">
        <v>57.897390400268982</v>
      </c>
      <c r="J29" s="617">
        <v>4.9515482923379732</v>
      </c>
      <c r="K29" s="617"/>
      <c r="L29" s="570">
        <v>1.2821990073930332</v>
      </c>
      <c r="M29" s="408">
        <v>64.131137699999996</v>
      </c>
      <c r="N29" s="407"/>
      <c r="O29" s="409">
        <v>-0.10343751784088495</v>
      </c>
      <c r="P29" s="271"/>
    </row>
    <row r="30" spans="1:16" ht="18" customHeight="1" x14ac:dyDescent="0.25">
      <c r="A30" s="528" t="s">
        <v>11</v>
      </c>
      <c r="B30" s="365"/>
      <c r="C30" s="529">
        <v>1985.7046456025791</v>
      </c>
      <c r="D30" s="618">
        <v>213.77178587576202</v>
      </c>
      <c r="E30" s="618"/>
      <c r="F30" s="529">
        <v>238.48242955285002</v>
      </c>
      <c r="G30" s="530">
        <v>2437.9588610311912</v>
      </c>
      <c r="H30" s="214"/>
      <c r="I30" s="529">
        <v>2018.185901694294</v>
      </c>
      <c r="J30" s="618">
        <v>251.78744111439715</v>
      </c>
      <c r="K30" s="618"/>
      <c r="L30" s="529">
        <v>229.02700291053083</v>
      </c>
      <c r="M30" s="530">
        <v>2499.000345719222</v>
      </c>
      <c r="N30" s="407"/>
      <c r="O30" s="531">
        <v>-2.4426361041763989E-2</v>
      </c>
      <c r="P30" s="271"/>
    </row>
    <row r="31" spans="1:16" ht="18" customHeight="1" thickBot="1" x14ac:dyDescent="0.3">
      <c r="A31" s="411" t="s">
        <v>55</v>
      </c>
      <c r="B31" s="411"/>
      <c r="C31" s="412">
        <v>4096.0926389580918</v>
      </c>
      <c r="D31" s="619">
        <v>356.33335367960603</v>
      </c>
      <c r="E31" s="619"/>
      <c r="F31" s="412">
        <v>472.11595169430808</v>
      </c>
      <c r="G31" s="412">
        <v>4924.5419443320061</v>
      </c>
      <c r="H31" s="214"/>
      <c r="I31" s="412">
        <v>4398.1290841327991</v>
      </c>
      <c r="J31" s="619">
        <v>432.31002278535698</v>
      </c>
      <c r="K31" s="619"/>
      <c r="L31" s="412">
        <v>502.80626187619009</v>
      </c>
      <c r="M31" s="412">
        <v>5333.2453687943462</v>
      </c>
      <c r="N31" s="412"/>
      <c r="O31" s="413">
        <v>-7.6633156024233928E-2</v>
      </c>
      <c r="P31" s="271"/>
    </row>
    <row r="32" spans="1:16" ht="11.1" customHeight="1" x14ac:dyDescent="0.25">
      <c r="K32" s="613"/>
      <c r="L32" s="613"/>
    </row>
    <row r="33" spans="1:15" ht="24.9" customHeight="1" thickBot="1" x14ac:dyDescent="0.3">
      <c r="A33" s="277" t="s">
        <v>58</v>
      </c>
      <c r="B33" s="277"/>
      <c r="C33" s="277"/>
      <c r="D33" s="277"/>
      <c r="E33" s="277"/>
      <c r="F33" s="278"/>
      <c r="G33" s="278"/>
      <c r="H33" s="278"/>
      <c r="I33" s="278"/>
      <c r="J33" s="278"/>
      <c r="K33" s="278"/>
      <c r="L33" s="278"/>
      <c r="M33" s="278"/>
      <c r="N33" s="278"/>
      <c r="O33" s="278"/>
    </row>
    <row r="34" spans="1:15" ht="18" customHeight="1" x14ac:dyDescent="0.3">
      <c r="A34" s="422" t="s">
        <v>59</v>
      </c>
      <c r="C34" s="429" t="s">
        <v>198</v>
      </c>
      <c r="D34" s="429" t="s">
        <v>200</v>
      </c>
      <c r="E34" s="429" t="s">
        <v>65</v>
      </c>
    </row>
    <row r="35" spans="1:15" ht="18" customHeight="1" x14ac:dyDescent="0.25">
      <c r="A35" s="420" t="s">
        <v>176</v>
      </c>
      <c r="B35" s="279"/>
      <c r="C35" s="418">
        <v>22159.811019099998</v>
      </c>
      <c r="D35" s="418">
        <v>22607.902407169997</v>
      </c>
      <c r="E35" s="430">
        <v>-1.9820122185589817E-2</v>
      </c>
    </row>
    <row r="36" spans="1:15" ht="18" customHeight="1" x14ac:dyDescent="0.25">
      <c r="A36" s="420" t="s">
        <v>189</v>
      </c>
      <c r="B36" s="279"/>
      <c r="C36" s="418">
        <v>4912.7540193626601</v>
      </c>
      <c r="D36" s="418">
        <v>4645.2512461229526</v>
      </c>
      <c r="E36" s="430">
        <v>5.758628738606375E-2</v>
      </c>
    </row>
    <row r="37" spans="1:15" ht="18" customHeight="1" x14ac:dyDescent="0.25">
      <c r="A37" s="532" t="s">
        <v>190</v>
      </c>
      <c r="B37" s="279"/>
      <c r="C37" s="533">
        <v>27072.565038462657</v>
      </c>
      <c r="D37" s="533">
        <v>27253.153653292949</v>
      </c>
      <c r="E37" s="534">
        <v>-6.6263382626352563E-3</v>
      </c>
    </row>
    <row r="38" spans="1:15" ht="18" customHeight="1" x14ac:dyDescent="0.25">
      <c r="A38" s="420" t="s">
        <v>135</v>
      </c>
      <c r="B38" s="279"/>
      <c r="C38" s="418">
        <v>3202.1975183106842</v>
      </c>
      <c r="D38" s="418">
        <v>3633.9886779196831</v>
      </c>
      <c r="E38" s="430">
        <v>-0.11882017195941907</v>
      </c>
    </row>
    <row r="39" spans="1:15" ht="18" customHeight="1" x14ac:dyDescent="0.25">
      <c r="A39" s="420" t="s">
        <v>128</v>
      </c>
      <c r="B39" s="279"/>
      <c r="C39" s="418">
        <v>16064.694049155994</v>
      </c>
      <c r="D39" s="418">
        <v>17968.674865721969</v>
      </c>
      <c r="E39" s="430">
        <v>-0.10596111459493951</v>
      </c>
    </row>
    <row r="40" spans="1:15" ht="18" customHeight="1" x14ac:dyDescent="0.25">
      <c r="A40" s="420" t="s">
        <v>171</v>
      </c>
      <c r="B40" s="279"/>
      <c r="C40" s="418">
        <v>1799.3190499003579</v>
      </c>
      <c r="D40" s="418">
        <v>1873.431281323554</v>
      </c>
      <c r="E40" s="430">
        <v>-3.9559620981046484E-2</v>
      </c>
    </row>
    <row r="41" spans="1:15" ht="18" customHeight="1" x14ac:dyDescent="0.25">
      <c r="A41" s="420" t="s">
        <v>175</v>
      </c>
      <c r="B41" s="279"/>
      <c r="C41" s="418">
        <v>976.77681815455594</v>
      </c>
      <c r="D41" s="418">
        <v>1005.8762667080476</v>
      </c>
      <c r="E41" s="430">
        <v>-2.892945138145675E-2</v>
      </c>
    </row>
    <row r="42" spans="1:15" ht="18" customHeight="1" x14ac:dyDescent="0.25">
      <c r="A42" s="532" t="s">
        <v>11</v>
      </c>
      <c r="B42" s="279"/>
      <c r="C42" s="533">
        <v>22042.987435521591</v>
      </c>
      <c r="D42" s="533">
        <v>24481.971091673255</v>
      </c>
      <c r="E42" s="534">
        <v>-9.9623663757253844E-2</v>
      </c>
    </row>
    <row r="43" spans="1:15" ht="18" customHeight="1" thickBot="1" x14ac:dyDescent="0.3">
      <c r="A43" s="411" t="s">
        <v>55</v>
      </c>
      <c r="B43" s="272"/>
      <c r="C43" s="419">
        <v>49115.552473984251</v>
      </c>
      <c r="D43" s="419">
        <v>51735.124744966204</v>
      </c>
      <c r="E43" s="413">
        <v>-5.0634308584262877E-2</v>
      </c>
      <c r="G43" s="274"/>
    </row>
    <row r="44" spans="1:15" ht="9.9" customHeight="1" x14ac:dyDescent="0.25">
      <c r="C44" s="400"/>
      <c r="D44" s="400"/>
      <c r="E44" s="400"/>
      <c r="F44" s="400"/>
    </row>
    <row r="45" spans="1:15" ht="15" customHeight="1" x14ac:dyDescent="0.3">
      <c r="A45" s="421" t="s">
        <v>192</v>
      </c>
      <c r="C45" s="400"/>
      <c r="D45" s="400"/>
      <c r="E45" s="400"/>
      <c r="F45" s="400"/>
    </row>
    <row r="46" spans="1:15" ht="15" customHeight="1" x14ac:dyDescent="0.3">
      <c r="A46" s="584" t="s">
        <v>214</v>
      </c>
    </row>
    <row r="47" spans="1:15" ht="11.1" customHeight="1" x14ac:dyDescent="0.25">
      <c r="A47" s="423"/>
    </row>
  </sheetData>
  <mergeCells count="28">
    <mergeCell ref="J31:K31"/>
    <mergeCell ref="I21:M21"/>
    <mergeCell ref="J25:K25"/>
    <mergeCell ref="J26:K26"/>
    <mergeCell ref="J27:K27"/>
    <mergeCell ref="J28:K28"/>
    <mergeCell ref="J30:K30"/>
    <mergeCell ref="I5:M5"/>
    <mergeCell ref="C5:G5"/>
    <mergeCell ref="J22:K22"/>
    <mergeCell ref="J23:K23"/>
    <mergeCell ref="J24:K24"/>
    <mergeCell ref="K32:L32"/>
    <mergeCell ref="C21:G21"/>
    <mergeCell ref="A1:O1"/>
    <mergeCell ref="A2:O2"/>
    <mergeCell ref="A4:O4"/>
    <mergeCell ref="D22:E22"/>
    <mergeCell ref="D23:E23"/>
    <mergeCell ref="D24:E24"/>
    <mergeCell ref="D25:E25"/>
    <mergeCell ref="D26:E26"/>
    <mergeCell ref="D27:E27"/>
    <mergeCell ref="D28:E28"/>
    <mergeCell ref="D29:E29"/>
    <mergeCell ref="J29:K29"/>
    <mergeCell ref="D30:E30"/>
    <mergeCell ref="D31:E31"/>
  </mergeCells>
  <pageMargins left="0.7" right="0.7" top="0.75" bottom="0.75" header="0.3" footer="0.3"/>
  <pageSetup orientation="portrait" horizontalDpi="300" verticalDpi="300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KOF Summary</vt:lpstr>
      <vt:lpstr>Division Summary</vt:lpstr>
      <vt:lpstr>Consolidated Balance</vt:lpstr>
      <vt:lpstr>FEMCO Comercial</vt:lpstr>
      <vt:lpstr>Consolidated Results KOF</vt:lpstr>
      <vt:lpstr>Division MX - CAM</vt:lpstr>
      <vt:lpstr>SA Division</vt:lpstr>
      <vt:lpstr>Macroeconomics</vt:lpstr>
      <vt:lpstr>Volume Q</vt:lpstr>
      <vt:lpstr>Volume FY</vt:lpstr>
      <vt:lpstr>'Consolidated Balance'!Área_de_impresión</vt:lpstr>
      <vt:lpstr>'Consolidated Results KOF'!Área_de_impresión</vt:lpstr>
      <vt:lpstr>'Division MX - CAM'!Área_de_impresión</vt:lpstr>
      <vt:lpstr>'FEMCO Comercial'!Área_de_impresión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1360303</dc:creator>
  <cp:lastModifiedBy>SAP</cp:lastModifiedBy>
  <cp:lastPrinted>2018-07-20T19:35:30Z</cp:lastPrinted>
  <dcterms:created xsi:type="dcterms:W3CDTF">2011-12-21T23:50:30Z</dcterms:created>
  <dcterms:modified xsi:type="dcterms:W3CDTF">2021-02-25T02:33:46Z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