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embeddings/oleObject2.bin" ContentType="application/vnd.openxmlformats-officedocument.oleObject"/>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X03739894\Desktop\Para ISOBAR\Resultados Financieros\Inglés\"/>
    </mc:Choice>
  </mc:AlternateContent>
  <bookViews>
    <workbookView xWindow="0" yWindow="0" windowWidth="20490" windowHeight="7620" tabRatio="807"/>
  </bookViews>
  <sheets>
    <sheet name="KOF Summary" sheetId="23" r:id="rId1"/>
    <sheet name="Division Summary" sheetId="24" r:id="rId2"/>
    <sheet name="Consolidated Balance" sheetId="21" r:id="rId3"/>
    <sheet name="FEMCO Comercial" sheetId="8" state="hidden" r:id="rId4"/>
    <sheet name="Consolidated Results KOF" sheetId="31" r:id="rId5"/>
    <sheet name="Division MX - CAM" sheetId="22" r:id="rId6"/>
    <sheet name="SA Division" sheetId="26" r:id="rId7"/>
    <sheet name="Macroeconomics" sheetId="27" r:id="rId8"/>
    <sheet name="Volume Q" sheetId="30" r:id="rId9"/>
    <sheet name="Volume YTD" sheetId="36" r:id="rId10"/>
  </sheets>
  <definedNames>
    <definedName name="_xlnm.Print_Area" localSheetId="2">'Consolidated Balance'!$B$2:$K$47</definedName>
    <definedName name="_xlnm.Print_Area" localSheetId="4">'Consolidated Results KOF'!$A$1:$O$53</definedName>
    <definedName name="_xlnm.Print_Area" localSheetId="5">'Division MX - CAM'!$A$1:$O$27</definedName>
    <definedName name="_xlnm.Print_Area" localSheetId="3">'FEMCO Comercial'!$A$1:$O$35</definedName>
    <definedName name="ebitdaprom" localSheetId="2">#REF!,#REF!,#REF!,#REF!,#REF!,#REF!</definedName>
    <definedName name="ebitdaprom" localSheetId="4">#REF!,#REF!,#REF!,#REF!,#REF!,#REF!</definedName>
    <definedName name="ebitdaprom" localSheetId="5">#REF!,#REF!,#REF!,#REF!,#REF!,#REF!</definedName>
    <definedName name="ebitdaprom" localSheetId="9">#REF!,#REF!,#REF!,#REF!,#REF!,#REF!</definedName>
    <definedName name="ebitdaprom">#REF!,#REF!,#REF!,#REF!,#REF!,#REF!</definedName>
  </definedNames>
  <calcPr calcId="162913"/>
</workbook>
</file>

<file path=xl/calcChain.xml><?xml version="1.0" encoding="utf-8"?>
<calcChain xmlns="http://schemas.openxmlformats.org/spreadsheetml/2006/main">
  <c r="S34" i="8" l="1"/>
  <c r="R34" i="8"/>
  <c r="P34" i="8"/>
  <c r="P7" i="8"/>
  <c r="E6" i="8"/>
  <c r="L6" i="8" s="1"/>
  <c r="C6" i="8"/>
  <c r="J6" i="8" s="1"/>
  <c r="J5" i="8"/>
  <c r="C5" i="8"/>
</calcChain>
</file>

<file path=xl/comments1.xml><?xml version="1.0" encoding="utf-8"?>
<comments xmlns="http://schemas.openxmlformats.org/spreadsheetml/2006/main">
  <authors>
    <author>SAP</author>
  </authors>
  <commentList>
    <comment ref="E12" authorId="0" shapeId="0">
      <text>
        <r>
          <rPr>
            <b/>
            <sz val="9"/>
            <color indexed="81"/>
            <rFont val="Tahoma"/>
            <family val="2"/>
          </rPr>
          <t>SAP:</t>
        </r>
        <r>
          <rPr>
            <sz val="9"/>
            <color indexed="81"/>
            <rFont val="Tahoma"/>
            <family val="2"/>
          </rPr>
          <t xml:space="preserve">
Note to self: Change Manually</t>
        </r>
      </text>
    </comment>
  </commentList>
</comments>
</file>

<file path=xl/sharedStrings.xml><?xml version="1.0" encoding="utf-8"?>
<sst xmlns="http://schemas.openxmlformats.org/spreadsheetml/2006/main" count="495" uniqueCount="238">
  <si>
    <t>Total revenues</t>
  </si>
  <si>
    <t>Cost of sales</t>
  </si>
  <si>
    <t>Gross profit</t>
  </si>
  <si>
    <t>% of rev.</t>
  </si>
  <si>
    <t>Depreciation</t>
  </si>
  <si>
    <t>CAPEX</t>
  </si>
  <si>
    <t>Administrative expenses</t>
  </si>
  <si>
    <t>Selling expenses</t>
  </si>
  <si>
    <t>Results of Operations</t>
  </si>
  <si>
    <t>Millions of Pesos</t>
  </si>
  <si>
    <t>Income from operations</t>
  </si>
  <si>
    <t>South America</t>
  </si>
  <si>
    <t>Information of OXXO Stores</t>
  </si>
  <si>
    <t>Total stores</t>
  </si>
  <si>
    <t>Amortization &amp; other non-cash charges</t>
  </si>
  <si>
    <t>% Var.</t>
  </si>
  <si>
    <t>Net new convenience stores:</t>
  </si>
  <si>
    <t>Other operating expenses (income), net</t>
  </si>
  <si>
    <t>Operative cash flow</t>
  </si>
  <si>
    <t>End-of-period Exchange Rates</t>
  </si>
  <si>
    <t>Year-to-date</t>
  </si>
  <si>
    <t>Last-twelve-months</t>
  </si>
  <si>
    <t xml:space="preserve">vs. Last quarter </t>
  </si>
  <si>
    <t>Interest expense</t>
  </si>
  <si>
    <r>
      <t>% Org.</t>
    </r>
    <r>
      <rPr>
        <b/>
        <vertAlign val="superscript"/>
        <sz val="8"/>
        <color rgb="FF850026"/>
        <rFont val="Calibri"/>
        <family val="2"/>
        <scheme val="minor"/>
      </rPr>
      <t>(A)</t>
    </r>
  </si>
  <si>
    <t>Sales (thousands of pesos)</t>
  </si>
  <si>
    <t>Ticket (pesos)</t>
  </si>
  <si>
    <t>Traffic (thousands of transactions)</t>
  </si>
  <si>
    <t>Interest expense, net</t>
  </si>
  <si>
    <t>Foreign exchange loss (gain)</t>
  </si>
  <si>
    <t>Interest income</t>
  </si>
  <si>
    <r>
      <t xml:space="preserve">Same-store data: </t>
    </r>
    <r>
      <rPr>
        <vertAlign val="superscript"/>
        <sz val="8"/>
        <color indexed="8"/>
        <rFont val="Calibri"/>
        <family val="2"/>
        <scheme val="minor"/>
      </rPr>
      <t>(1)</t>
    </r>
  </si>
  <si>
    <r>
      <t>(1)</t>
    </r>
    <r>
      <rPr>
        <sz val="7"/>
        <rFont val="Calibri"/>
        <family val="2"/>
        <scheme val="minor"/>
      </rPr>
      <t xml:space="preserve"> Monthly average information per store, considering same stores with more than twelve months of operations, income from services are included.</t>
    </r>
  </si>
  <si>
    <r>
      <t>FEMSA Comercio - Retail Division</t>
    </r>
    <r>
      <rPr>
        <b/>
        <vertAlign val="superscript"/>
        <sz val="8"/>
        <color theme="0"/>
        <rFont val="Calibri"/>
        <family val="2"/>
        <scheme val="minor"/>
      </rPr>
      <t xml:space="preserve"> </t>
    </r>
  </si>
  <si>
    <t>U.S. Dollars</t>
  </si>
  <si>
    <r>
      <t xml:space="preserve">(A) </t>
    </r>
    <r>
      <rPr>
        <sz val="7.7"/>
        <rFont val="Calibri"/>
        <family val="2"/>
      </rPr>
      <t xml:space="preserve"> </t>
    </r>
    <r>
      <rPr>
        <sz val="7"/>
        <rFont val="Calibri"/>
        <family val="2"/>
      </rPr>
      <t>Organic basis (% Org.) Excludes the effects of significant mergers and acquisitions in the last twelve month</t>
    </r>
  </si>
  <si>
    <t>Uruguayan Pesos</t>
  </si>
  <si>
    <t>Mexican Pesos</t>
  </si>
  <si>
    <t>Colombian Pesos</t>
  </si>
  <si>
    <t>Brazilian Reals</t>
  </si>
  <si>
    <t>Argentine Pesos</t>
  </si>
  <si>
    <t xml:space="preserve">Currency </t>
  </si>
  <si>
    <t>Debt Maturity Profile</t>
  </si>
  <si>
    <t>FY 2018</t>
  </si>
  <si>
    <t>Δ%</t>
  </si>
  <si>
    <t>Total Revenues</t>
  </si>
  <si>
    <t xml:space="preserve">Gross Profit </t>
  </si>
  <si>
    <t>Operating Income</t>
  </si>
  <si>
    <t>Consolidated</t>
  </si>
  <si>
    <t xml:space="preserve"> </t>
  </si>
  <si>
    <t>Coca- Cola FEMSA</t>
  </si>
  <si>
    <t>Expressed in millions of Mexican pesos</t>
  </si>
  <si>
    <t>Operating income</t>
  </si>
  <si>
    <t>Change vs. same period of last year</t>
  </si>
  <si>
    <t>Sparkling</t>
  </si>
  <si>
    <t>Stills</t>
  </si>
  <si>
    <t>Total</t>
  </si>
  <si>
    <t>TOTAL</t>
  </si>
  <si>
    <t>Average Rate</t>
  </si>
  <si>
    <t>Total Debt</t>
  </si>
  <si>
    <t>Revenues</t>
  </si>
  <si>
    <t>Expressed in million Mexican Pesos</t>
  </si>
  <si>
    <t>YoY</t>
  </si>
  <si>
    <t xml:space="preserve">Average price per unit case </t>
  </si>
  <si>
    <t>NA</t>
  </si>
  <si>
    <t>Mexico &amp; Central America</t>
  </si>
  <si>
    <t xml:space="preserve">MEXICO &amp; CENTRAL AMERICA DIVISION RESULTS </t>
  </si>
  <si>
    <r>
      <t xml:space="preserve">As Reported </t>
    </r>
    <r>
      <rPr>
        <b/>
        <vertAlign val="superscript"/>
        <sz val="10"/>
        <color theme="0"/>
        <rFont val="Calibri"/>
        <family val="2"/>
        <scheme val="minor"/>
      </rPr>
      <t>(1)</t>
    </r>
  </si>
  <si>
    <r>
      <t>Comparable</t>
    </r>
    <r>
      <rPr>
        <b/>
        <vertAlign val="superscript"/>
        <sz val="10"/>
        <color theme="0"/>
        <rFont val="Calibri"/>
        <family val="2"/>
        <scheme val="minor"/>
      </rPr>
      <t xml:space="preserve"> (2)</t>
    </r>
  </si>
  <si>
    <r>
      <t xml:space="preserve">Operating cash flow </t>
    </r>
    <r>
      <rPr>
        <vertAlign val="superscript"/>
        <sz val="10"/>
        <rFont val="Calibri"/>
        <family val="2"/>
        <scheme val="minor"/>
      </rPr>
      <t>(3)</t>
    </r>
  </si>
  <si>
    <t>Δ %</t>
  </si>
  <si>
    <r>
      <t xml:space="preserve">Inflation </t>
    </r>
    <r>
      <rPr>
        <b/>
        <vertAlign val="superscript"/>
        <sz val="10"/>
        <color theme="0"/>
        <rFont val="Calibri"/>
        <family val="2"/>
        <scheme val="minor"/>
      </rPr>
      <t>(1)</t>
    </r>
  </si>
  <si>
    <r>
      <t>(1)</t>
    </r>
    <r>
      <rPr>
        <sz val="8"/>
        <color indexed="63"/>
        <rFont val="Calibri"/>
        <family val="2"/>
        <scheme val="minor"/>
      </rPr>
      <t xml:space="preserve"> Except volume and average price per unit case figures.</t>
    </r>
  </si>
  <si>
    <r>
      <t>(3)</t>
    </r>
    <r>
      <rPr>
        <sz val="8"/>
        <color indexed="63"/>
        <rFont val="Calibri"/>
        <family val="2"/>
        <scheme val="minor"/>
      </rPr>
      <t xml:space="preserve"> Includes equity method for jugos del Valle, Estrella azul, among others.</t>
    </r>
  </si>
  <si>
    <r>
      <t>(4)</t>
    </r>
    <r>
      <rPr>
        <sz val="8"/>
        <color indexed="63"/>
        <rFont val="Calibri"/>
        <family val="2"/>
        <scheme val="minor"/>
      </rPr>
      <t xml:space="preserve"> The operating income and operative cash flow lines are presented as non-gaap measures for the convenience of the reader.</t>
    </r>
  </si>
  <si>
    <r>
      <t>(5)</t>
    </r>
    <r>
      <rPr>
        <sz val="8"/>
        <color indexed="63"/>
        <rFont val="Calibri"/>
        <family val="2"/>
        <scheme val="minor"/>
      </rPr>
      <t xml:space="preserve"> Operative cash flow = operating income + depreciation, amortization &amp; other operative non-cash charges.</t>
    </r>
  </si>
  <si>
    <r>
      <t>(2)</t>
    </r>
    <r>
      <rPr>
        <sz val="8"/>
        <color indexed="63"/>
        <rFont val="Calibri"/>
        <family val="2"/>
        <scheme val="minor"/>
      </rPr>
      <t xml:space="preserve"> Sales volume and average price per unit case exclude beer results.</t>
    </r>
  </si>
  <si>
    <r>
      <t>(4)</t>
    </r>
    <r>
      <rPr>
        <sz val="8"/>
        <color indexed="63"/>
        <rFont val="Calibri"/>
        <family val="2"/>
        <scheme val="minor"/>
      </rPr>
      <t xml:space="preserve"> Includes equity method in Leao Alimentos, Verde Campo, among others.</t>
    </r>
  </si>
  <si>
    <r>
      <t>(5)</t>
    </r>
    <r>
      <rPr>
        <sz val="8"/>
        <color indexed="63"/>
        <rFont val="Calibri"/>
        <family val="2"/>
        <scheme val="minor"/>
      </rPr>
      <t xml:space="preserve"> The operating income and operative cash flow lines are presented as non-gaap measures for the convenience of the reader.</t>
    </r>
  </si>
  <si>
    <r>
      <t>(6)</t>
    </r>
    <r>
      <rPr>
        <sz val="8"/>
        <color indexed="63"/>
        <rFont val="Calibri"/>
        <family val="2"/>
        <scheme val="minor"/>
      </rPr>
      <t xml:space="preserve"> Operative cash flow = operating income + depreciation, amortization &amp; other operative non-cash charges.</t>
    </r>
  </si>
  <si>
    <r>
      <t>(7)</t>
    </r>
    <r>
      <rPr>
        <sz val="8"/>
        <color indexed="63"/>
        <rFont val="Calibri"/>
        <family val="2"/>
        <scheme val="minor"/>
      </rPr>
      <t xml:space="preserve"> Comparable means, with respect to a year-over-year comparison, the change in a given measure excluding the effects of (i) mergers, acquisitions and divestitures,  (ii) translation effects resulting from exchange rate movements (iii) the results of hyperinflationary economies in both periods, and (iv).</t>
    </r>
  </si>
  <si>
    <t>CONSOLIDATED BALANCE SHEET</t>
  </si>
  <si>
    <t>COCA-COLA FEMSA</t>
  </si>
  <si>
    <t>Assets</t>
  </si>
  <si>
    <t>Liabilities &amp; Equity</t>
  </si>
  <si>
    <t>Debt Mix</t>
  </si>
  <si>
    <t xml:space="preserve">MEXICO &amp; CENTRAL AMERICA DIVISION </t>
  </si>
  <si>
    <t>SOUTH AMERICA DIVISION</t>
  </si>
  <si>
    <t>% of Rev.</t>
  </si>
  <si>
    <t>RESULTS OF OPERATIONS</t>
  </si>
  <si>
    <t>MACROECONOMIC INFORMATION</t>
  </si>
  <si>
    <t>Quarterly Exchange Rate                                             (Local Currency per USD)</t>
  </si>
  <si>
    <t>Closing Exchange Rate                                                   (Local Currency per USD)</t>
  </si>
  <si>
    <t>CONSOLIDATED INCOME STATEMENT</t>
  </si>
  <si>
    <t>Panama</t>
  </si>
  <si>
    <r>
      <t xml:space="preserve">Average Exchange Rates for each period </t>
    </r>
    <r>
      <rPr>
        <b/>
        <vertAlign val="superscript"/>
        <sz val="10"/>
        <color theme="0"/>
        <rFont val="Calibri"/>
        <family val="2"/>
        <scheme val="minor"/>
      </rPr>
      <t>(2)</t>
    </r>
  </si>
  <si>
    <r>
      <t xml:space="preserve">Millions of Pesos </t>
    </r>
    <r>
      <rPr>
        <b/>
        <vertAlign val="superscript"/>
        <sz val="8"/>
        <color rgb="FF393943"/>
        <rFont val="Calibri"/>
        <family val="2"/>
        <scheme val="minor"/>
      </rPr>
      <t>(1)</t>
    </r>
  </si>
  <si>
    <t xml:space="preserve"> Dec-18</t>
  </si>
  <si>
    <t>Net revenues</t>
  </si>
  <si>
    <t>Other operating revenues</t>
  </si>
  <si>
    <t>Cost of goods sold</t>
  </si>
  <si>
    <t>Operating expenses</t>
  </si>
  <si>
    <t>Other operative expenses, net</t>
  </si>
  <si>
    <t>Other non operative expenses, net</t>
  </si>
  <si>
    <t>Loss (gain) on monetary position in inflationary subsidiries</t>
  </si>
  <si>
    <t>Market value (gain) loss on financial instruments</t>
  </si>
  <si>
    <t>Comprehensive financing result</t>
  </si>
  <si>
    <t>Income before taxes</t>
  </si>
  <si>
    <t>Income taxes</t>
  </si>
  <si>
    <t>Result of discontinued operations</t>
  </si>
  <si>
    <t>Consolidated net income</t>
  </si>
  <si>
    <t>Net income attributable to equity holders of the company</t>
  </si>
  <si>
    <t>Non-controlling interest</t>
  </si>
  <si>
    <t>Amortization and other operative non-cash charges</t>
  </si>
  <si>
    <t xml:space="preserve">SOUTH AMERICA DIVISION RESULTS </t>
  </si>
  <si>
    <t>-</t>
  </si>
  <si>
    <r>
      <rPr>
        <i/>
        <vertAlign val="superscript"/>
        <sz val="9"/>
        <rFont val="Calibri"/>
        <family val="2"/>
        <scheme val="minor"/>
      </rPr>
      <t>(2)</t>
    </r>
    <r>
      <rPr>
        <i/>
        <sz val="9"/>
        <rFont val="Calibri"/>
        <family val="2"/>
        <scheme val="minor"/>
      </rPr>
      <t xml:space="preserve"> Average exchange rate for each period computed with the average exchange rate of each month.</t>
    </r>
  </si>
  <si>
    <t>Equity</t>
  </si>
  <si>
    <t xml:space="preserve">Volume </t>
  </si>
  <si>
    <t xml:space="preserve">Transactions  </t>
  </si>
  <si>
    <t>Water</t>
  </si>
  <si>
    <t xml:space="preserve">Water </t>
  </si>
  <si>
    <r>
      <t>Operative equity method (gain) loss in associates</t>
    </r>
    <r>
      <rPr>
        <sz val="10"/>
        <color indexed="8"/>
        <rFont val="Calibri"/>
        <family val="2"/>
        <scheme val="minor"/>
      </rPr>
      <t xml:space="preserve"> </t>
    </r>
    <r>
      <rPr>
        <vertAlign val="superscript"/>
        <sz val="10"/>
        <color indexed="8"/>
        <rFont val="Calibri"/>
        <family val="2"/>
        <scheme val="minor"/>
      </rPr>
      <t>(3)</t>
    </r>
  </si>
  <si>
    <t xml:space="preserve">Transactions (million transactions) </t>
  </si>
  <si>
    <r>
      <t>Volume (million unit cases)</t>
    </r>
    <r>
      <rPr>
        <b/>
        <vertAlign val="superscript"/>
        <sz val="9"/>
        <color indexed="8"/>
        <rFont val="Calibri"/>
        <family val="2"/>
        <scheme val="minor"/>
      </rPr>
      <t xml:space="preserve"> </t>
    </r>
  </si>
  <si>
    <r>
      <t>Total Revenues</t>
    </r>
    <r>
      <rPr>
        <b/>
        <vertAlign val="superscript"/>
        <sz val="9"/>
        <color indexed="8"/>
        <rFont val="Calibri"/>
        <family val="2"/>
        <scheme val="minor"/>
      </rPr>
      <t xml:space="preserve"> </t>
    </r>
    <r>
      <rPr>
        <b/>
        <vertAlign val="superscript"/>
        <sz val="10"/>
        <color indexed="8"/>
        <rFont val="Calibri"/>
        <family val="2"/>
        <scheme val="minor"/>
      </rPr>
      <t>(2)</t>
    </r>
  </si>
  <si>
    <r>
      <t>Operating cash flow</t>
    </r>
    <r>
      <rPr>
        <b/>
        <sz val="10"/>
        <color indexed="8"/>
        <rFont val="Calibri"/>
        <family val="2"/>
        <scheme val="minor"/>
      </rPr>
      <t xml:space="preserve"> </t>
    </r>
    <r>
      <rPr>
        <b/>
        <vertAlign val="superscript"/>
        <sz val="10"/>
        <color indexed="8"/>
        <rFont val="Calibri"/>
        <family val="2"/>
        <scheme val="minor"/>
      </rPr>
      <t>(4)(5)</t>
    </r>
  </si>
  <si>
    <r>
      <t>Volume (million unit cases)</t>
    </r>
    <r>
      <rPr>
        <b/>
        <vertAlign val="superscript"/>
        <sz val="8"/>
        <color indexed="8"/>
        <rFont val="Calibri"/>
        <family val="2"/>
        <scheme val="minor"/>
      </rPr>
      <t xml:space="preserve"> </t>
    </r>
  </si>
  <si>
    <r>
      <t xml:space="preserve">Total revenues </t>
    </r>
    <r>
      <rPr>
        <b/>
        <vertAlign val="superscript"/>
        <sz val="8"/>
        <color indexed="8"/>
        <rFont val="Calibri"/>
        <family val="2"/>
        <scheme val="minor"/>
      </rPr>
      <t>(2)</t>
    </r>
  </si>
  <si>
    <r>
      <t>Operative equity method (gain) loss in associates</t>
    </r>
    <r>
      <rPr>
        <vertAlign val="superscript"/>
        <sz val="8"/>
        <color indexed="8"/>
        <rFont val="Calibri"/>
        <family val="2"/>
        <scheme val="minor"/>
      </rPr>
      <t>(3)</t>
    </r>
  </si>
  <si>
    <r>
      <t xml:space="preserve">Non Operative equity method (gain) loss in associates </t>
    </r>
    <r>
      <rPr>
        <vertAlign val="superscript"/>
        <sz val="8"/>
        <color indexed="8"/>
        <rFont val="Calibri"/>
        <family val="2"/>
        <scheme val="minor"/>
      </rPr>
      <t>(5)</t>
    </r>
  </si>
  <si>
    <r>
      <t xml:space="preserve">Operating income </t>
    </r>
    <r>
      <rPr>
        <vertAlign val="superscript"/>
        <sz val="8"/>
        <color indexed="8"/>
        <rFont val="Calibri"/>
        <family val="2"/>
        <scheme val="minor"/>
      </rPr>
      <t>(6)</t>
    </r>
  </si>
  <si>
    <r>
      <t xml:space="preserve">Operating cash flow </t>
    </r>
    <r>
      <rPr>
        <b/>
        <vertAlign val="superscript"/>
        <sz val="8"/>
        <color indexed="8"/>
        <rFont val="Calibri"/>
        <family val="2"/>
        <scheme val="minor"/>
      </rPr>
      <t>(6)(7)</t>
    </r>
  </si>
  <si>
    <t>Majority Net Income</t>
  </si>
  <si>
    <r>
      <t xml:space="preserve">% Total Debt </t>
    </r>
    <r>
      <rPr>
        <i/>
        <vertAlign val="superscript"/>
        <sz val="12"/>
        <rFont val="Calibri"/>
        <family val="2"/>
        <scheme val="minor"/>
      </rPr>
      <t xml:space="preserve">(1) </t>
    </r>
  </si>
  <si>
    <r>
      <t xml:space="preserve">% Interest Rate Floating </t>
    </r>
    <r>
      <rPr>
        <i/>
        <vertAlign val="superscript"/>
        <sz val="12"/>
        <rFont val="Calibri"/>
        <family val="2"/>
        <scheme val="minor"/>
      </rPr>
      <t>(1) (2)</t>
    </r>
  </si>
  <si>
    <r>
      <rPr>
        <i/>
        <vertAlign val="superscript"/>
        <sz val="12"/>
        <rFont val="Calibri"/>
        <family val="2"/>
        <scheme val="minor"/>
      </rPr>
      <t>(2)</t>
    </r>
    <r>
      <rPr>
        <i/>
        <sz val="12"/>
        <rFont val="Calibri"/>
        <family val="2"/>
        <scheme val="minor"/>
      </rPr>
      <t xml:space="preserve"> Calculated by weighting each year´s outstanding debt balance mix.</t>
    </r>
  </si>
  <si>
    <r>
      <t xml:space="preserve">Net debt including effect of hedges </t>
    </r>
    <r>
      <rPr>
        <vertAlign val="superscript"/>
        <sz val="12"/>
        <color rgb="FF000000"/>
        <rFont val="Calibri"/>
        <family val="2"/>
        <scheme val="minor"/>
      </rPr>
      <t>(1)(3)</t>
    </r>
  </si>
  <si>
    <r>
      <t xml:space="preserve">Net debt including effect of hedges / Operating cash flow </t>
    </r>
    <r>
      <rPr>
        <vertAlign val="superscript"/>
        <sz val="12"/>
        <color rgb="FF000000"/>
        <rFont val="Calibri"/>
        <family val="2"/>
        <scheme val="minor"/>
      </rPr>
      <t>(1)(3)</t>
    </r>
  </si>
  <si>
    <r>
      <t xml:space="preserve">Operating cash flow/ Interest expense, net </t>
    </r>
    <r>
      <rPr>
        <vertAlign val="superscript"/>
        <sz val="12"/>
        <color rgb="FF000000"/>
        <rFont val="Calibri"/>
        <family val="2"/>
        <scheme val="minor"/>
      </rPr>
      <t>(1)</t>
    </r>
  </si>
  <si>
    <r>
      <t xml:space="preserve">Capitalization </t>
    </r>
    <r>
      <rPr>
        <vertAlign val="superscript"/>
        <sz val="12"/>
        <rFont val="Calibri"/>
        <family val="2"/>
        <scheme val="minor"/>
      </rPr>
      <t>(2)</t>
    </r>
  </si>
  <si>
    <r>
      <rPr>
        <i/>
        <vertAlign val="superscript"/>
        <sz val="12"/>
        <rFont val="Calibri"/>
        <family val="2"/>
        <scheme val="minor"/>
      </rPr>
      <t>(1)</t>
    </r>
    <r>
      <rPr>
        <i/>
        <sz val="12"/>
        <rFont val="Calibri"/>
        <family val="2"/>
        <scheme val="minor"/>
      </rPr>
      <t xml:space="preserve"> Net debt = total debt - cash</t>
    </r>
  </si>
  <si>
    <r>
      <rPr>
        <i/>
        <vertAlign val="superscript"/>
        <sz val="12"/>
        <rFont val="Calibri"/>
        <family val="2"/>
        <scheme val="minor"/>
      </rPr>
      <t>(2)</t>
    </r>
    <r>
      <rPr>
        <i/>
        <sz val="12"/>
        <rFont val="Calibri"/>
        <family val="2"/>
        <scheme val="minor"/>
      </rPr>
      <t xml:space="preserve"> Total debt / (long-term debt + shareholders' equity)</t>
    </r>
  </si>
  <si>
    <r>
      <rPr>
        <i/>
        <vertAlign val="superscript"/>
        <sz val="12"/>
        <rFont val="Calibri"/>
        <family val="2"/>
        <scheme val="minor"/>
      </rPr>
      <t>(3)</t>
    </r>
    <r>
      <rPr>
        <i/>
        <sz val="12"/>
        <rFont val="Calibri"/>
        <family val="2"/>
        <scheme val="minor"/>
      </rPr>
      <t xml:space="preserve">  After giving effect to cross-currency swaps.</t>
    </r>
  </si>
  <si>
    <t>Operating Cash Flow &amp; CAPEX</t>
  </si>
  <si>
    <r>
      <t xml:space="preserve">Water </t>
    </r>
    <r>
      <rPr>
        <vertAlign val="superscript"/>
        <sz val="12"/>
        <color rgb="FFC00000"/>
        <rFont val="Calibri"/>
        <family val="2"/>
        <scheme val="minor"/>
      </rPr>
      <t>(1)</t>
    </r>
  </si>
  <si>
    <r>
      <t xml:space="preserve">Bulk </t>
    </r>
    <r>
      <rPr>
        <vertAlign val="superscript"/>
        <sz val="12"/>
        <color rgb="FFC00000"/>
        <rFont val="Calibri"/>
        <family val="2"/>
        <scheme val="minor"/>
      </rPr>
      <t>(2)</t>
    </r>
  </si>
  <si>
    <r>
      <t xml:space="preserve">Brazil </t>
    </r>
    <r>
      <rPr>
        <vertAlign val="superscript"/>
        <sz val="12"/>
        <rFont val="Calibri"/>
        <family val="2"/>
        <scheme val="minor"/>
      </rPr>
      <t>(4)</t>
    </r>
  </si>
  <si>
    <r>
      <rPr>
        <i/>
        <vertAlign val="superscript"/>
        <sz val="10"/>
        <color theme="1"/>
        <rFont val="Calibri"/>
        <family val="2"/>
        <scheme val="minor"/>
      </rPr>
      <t>(1)</t>
    </r>
    <r>
      <rPr>
        <i/>
        <sz val="10"/>
        <color theme="1"/>
        <rFont val="Calibri"/>
        <family val="2"/>
        <scheme val="minor"/>
      </rPr>
      <t xml:space="preserve"> Excludes water presentations larger than 5.0 Lt ; includes flavored water.</t>
    </r>
  </si>
  <si>
    <r>
      <rPr>
        <i/>
        <vertAlign val="superscript"/>
        <sz val="10"/>
        <color theme="1"/>
        <rFont val="Calibri"/>
        <family val="2"/>
        <scheme val="minor"/>
      </rPr>
      <t>(2)</t>
    </r>
    <r>
      <rPr>
        <i/>
        <sz val="10"/>
        <color theme="1"/>
        <rFont val="Calibri"/>
        <family val="2"/>
        <scheme val="minor"/>
      </rPr>
      <t xml:space="preserve"> Bulk Water  = Still bottled water in 5.0, 19.0 and 20.0 - liter packaging presentations; includes flavored water</t>
    </r>
  </si>
  <si>
    <t>Δ% Reported</t>
  </si>
  <si>
    <t>Financial Ratios</t>
  </si>
  <si>
    <t>QUARTERLY- VOLUME, TRANSACTIONS &amp; REVENUES</t>
  </si>
  <si>
    <r>
      <rPr>
        <i/>
        <vertAlign val="superscript"/>
        <sz val="9"/>
        <color theme="1"/>
        <rFont val="Calibri"/>
        <family val="2"/>
        <scheme val="minor"/>
      </rPr>
      <t>(1)</t>
    </r>
    <r>
      <rPr>
        <i/>
        <sz val="9"/>
        <color theme="1"/>
        <rFont val="Calibri"/>
        <family val="2"/>
        <scheme val="minor"/>
      </rPr>
      <t xml:space="preserve"> Source: inflation estimated by the company based on historic publications from the Central Bank of each country.</t>
    </r>
  </si>
  <si>
    <r>
      <t xml:space="preserve">As Reported </t>
    </r>
    <r>
      <rPr>
        <b/>
        <vertAlign val="superscript"/>
        <sz val="10"/>
        <color theme="1"/>
        <rFont val="Calibri"/>
        <family val="2"/>
        <scheme val="minor"/>
      </rPr>
      <t>(2)</t>
    </r>
  </si>
  <si>
    <r>
      <t xml:space="preserve">Comparable </t>
    </r>
    <r>
      <rPr>
        <b/>
        <vertAlign val="superscript"/>
        <sz val="10"/>
        <color theme="1"/>
        <rFont val="Calibri"/>
        <family val="2"/>
        <scheme val="minor"/>
      </rPr>
      <t>(3)</t>
    </r>
  </si>
  <si>
    <t>Colombia</t>
  </si>
  <si>
    <t>Current Assets</t>
  </si>
  <si>
    <t>Intangible assets and other assets</t>
  </si>
  <si>
    <t>Current Liabilities</t>
  </si>
  <si>
    <t>Non-Current Assets</t>
  </si>
  <si>
    <t>Non-Current Liabilities</t>
  </si>
  <si>
    <r>
      <t xml:space="preserve">2018 </t>
    </r>
    <r>
      <rPr>
        <b/>
        <vertAlign val="superscript"/>
        <sz val="8"/>
        <color rgb="FFC00000"/>
        <rFont val="Calibri"/>
        <family val="2"/>
        <scheme val="minor"/>
      </rPr>
      <t>(4)</t>
    </r>
  </si>
  <si>
    <r>
      <t xml:space="preserve">Δ% Comparable </t>
    </r>
    <r>
      <rPr>
        <b/>
        <vertAlign val="superscript"/>
        <sz val="8"/>
        <color rgb="FFC00000"/>
        <rFont val="Calibri"/>
        <family val="2"/>
        <scheme val="minor"/>
      </rPr>
      <t>(8)</t>
    </r>
  </si>
  <si>
    <r>
      <t xml:space="preserve">Operating income </t>
    </r>
    <r>
      <rPr>
        <b/>
        <vertAlign val="superscript"/>
        <sz val="8"/>
        <color indexed="8"/>
        <rFont val="Calibri"/>
        <family val="2"/>
        <scheme val="minor"/>
      </rPr>
      <t>(6)</t>
    </r>
  </si>
  <si>
    <r>
      <rPr>
        <b/>
        <sz val="10"/>
        <color indexed="8"/>
        <rFont val="Calibri"/>
        <family val="2"/>
        <scheme val="minor"/>
      </rPr>
      <t>Operating income</t>
    </r>
    <r>
      <rPr>
        <b/>
        <vertAlign val="superscript"/>
        <sz val="10"/>
        <color indexed="8"/>
        <rFont val="Calibri"/>
        <family val="2"/>
        <scheme val="minor"/>
      </rPr>
      <t xml:space="preserve"> (4)</t>
    </r>
  </si>
  <si>
    <t>YTD</t>
  </si>
  <si>
    <t>Closing Exchange Rate                                  
       (Local Currency per USD)</t>
  </si>
  <si>
    <t>Δ%
 Reported</t>
  </si>
  <si>
    <r>
      <t xml:space="preserve">Δ%
 Comparable </t>
    </r>
    <r>
      <rPr>
        <b/>
        <vertAlign val="superscript"/>
        <sz val="8"/>
        <color rgb="FFC00000"/>
        <rFont val="Calibri"/>
        <family val="2"/>
        <scheme val="minor"/>
      </rPr>
      <t>(6)</t>
    </r>
  </si>
  <si>
    <r>
      <t xml:space="preserve">Δ% 
Comparable </t>
    </r>
    <r>
      <rPr>
        <b/>
        <vertAlign val="superscript"/>
        <sz val="8"/>
        <color rgb="FFC00000"/>
        <rFont val="Calibri"/>
        <family val="2"/>
        <scheme val="minor"/>
      </rPr>
      <t>(6)</t>
    </r>
  </si>
  <si>
    <t>Depreciation, amortization &amp; other operating non-cash charges</t>
  </si>
  <si>
    <t>Short-term bank loans and notes payable</t>
  </si>
  <si>
    <t>Suppliers</t>
  </si>
  <si>
    <t>Short-term leasing Liabilities</t>
  </si>
  <si>
    <t>Other current liabilities</t>
  </si>
  <si>
    <t>Total current liabilities</t>
  </si>
  <si>
    <t>Long-term bank loans and notes payable</t>
  </si>
  <si>
    <t>Other long-term liabilities</t>
  </si>
  <si>
    <t>Total liabilities</t>
  </si>
  <si>
    <t>Total controlling interest</t>
  </si>
  <si>
    <t>Total equity</t>
  </si>
  <si>
    <t>Total Liabilities and Equity</t>
  </si>
  <si>
    <t>Long Term Leasing Liabilities</t>
  </si>
  <si>
    <t>Cash, cash equivalents and marketable securities</t>
  </si>
  <si>
    <t>Total accounts receivable</t>
  </si>
  <si>
    <t>Inventories</t>
  </si>
  <si>
    <t>Other current assets</t>
  </si>
  <si>
    <t>Total current assets</t>
  </si>
  <si>
    <t>Property, plant and equipment</t>
  </si>
  <si>
    <t>Accumulated depreciation</t>
  </si>
  <si>
    <t>Total property, plant and equipment, net</t>
  </si>
  <si>
    <t>Right of use assets</t>
  </si>
  <si>
    <t>Investment in shares</t>
  </si>
  <si>
    <t>Other non-current assets</t>
  </si>
  <si>
    <t>Total Assets</t>
  </si>
  <si>
    <t>Argentina</t>
  </si>
  <si>
    <t>Costa Rica</t>
  </si>
  <si>
    <t>Guatemala</t>
  </si>
  <si>
    <t>Nicaragua</t>
  </si>
  <si>
    <t>Uruguay</t>
  </si>
  <si>
    <t>Mexico</t>
  </si>
  <si>
    <t>Brazil</t>
  </si>
  <si>
    <r>
      <rPr>
        <i/>
        <vertAlign val="superscript"/>
        <sz val="10"/>
        <color theme="1"/>
        <rFont val="Calibri"/>
        <family val="2"/>
        <scheme val="minor"/>
      </rPr>
      <t>(3)</t>
    </r>
    <r>
      <rPr>
        <i/>
        <sz val="10"/>
        <color theme="1"/>
        <rFont val="Calibri"/>
        <family val="2"/>
        <scheme val="minor"/>
      </rPr>
      <t xml:space="preserve"> Volume, transactions and revenues for Year to date are re-presented excluding the Philippines.</t>
    </r>
  </si>
  <si>
    <t>4Q 2019</t>
  </si>
  <si>
    <r>
      <t xml:space="preserve">4Q 2018 </t>
    </r>
    <r>
      <rPr>
        <b/>
        <vertAlign val="superscript"/>
        <sz val="12"/>
        <color rgb="FF393943"/>
        <rFont val="Calibri"/>
        <family val="2"/>
        <scheme val="minor"/>
      </rPr>
      <t>(3)</t>
    </r>
  </si>
  <si>
    <r>
      <rPr>
        <i/>
        <vertAlign val="superscript"/>
        <sz val="10"/>
        <color theme="1"/>
        <rFont val="Calibri"/>
        <family val="2"/>
        <scheme val="minor"/>
      </rPr>
      <t>(3)</t>
    </r>
    <r>
      <rPr>
        <i/>
        <sz val="10"/>
        <color theme="1"/>
        <rFont val="Calibri"/>
        <family val="2"/>
        <scheme val="minor"/>
      </rPr>
      <t xml:space="preserve"> Volume, transactions and revenues for 4Q 2018 are re-presented excluding the Philippines.</t>
    </r>
  </si>
  <si>
    <t>FY 2019</t>
  </si>
  <si>
    <t>FINANCIAL SUMMARY FOR THE FOURTH QUARTER AND FULL YEAR 2019</t>
  </si>
  <si>
    <t>4Q 2018</t>
  </si>
  <si>
    <t xml:space="preserve">CONSOLIDATED FOURTH QUARTER RESULTS </t>
  </si>
  <si>
    <t xml:space="preserve">CONSOLIDATED FULL YEAR RESULTS </t>
  </si>
  <si>
    <t xml:space="preserve"> Dec-19</t>
  </si>
  <si>
    <t xml:space="preserve">        December 31, 2019</t>
  </si>
  <si>
    <t>For the Fourth Quarter of:</t>
  </si>
  <si>
    <t>4Q19</t>
  </si>
  <si>
    <t>4Q18</t>
  </si>
  <si>
    <t>FY 19</t>
  </si>
  <si>
    <t>FY 18</t>
  </si>
  <si>
    <t>Dec-19</t>
  </si>
  <si>
    <t>Dec-18</t>
  </si>
  <si>
    <t>Sep-19</t>
  </si>
  <si>
    <t>Sep-18</t>
  </si>
  <si>
    <t>For Full Year:</t>
  </si>
  <si>
    <t>FY - VOLUME, TRANSACTIONS &amp; REVENUES</t>
  </si>
  <si>
    <r>
      <t xml:space="preserve">FY 2018 </t>
    </r>
    <r>
      <rPr>
        <b/>
        <vertAlign val="superscript"/>
        <sz val="12"/>
        <color rgb="FF393943"/>
        <rFont val="Calibri"/>
        <family val="2"/>
        <scheme val="minor"/>
      </rPr>
      <t>(3)</t>
    </r>
  </si>
  <si>
    <r>
      <rPr>
        <i/>
        <vertAlign val="superscript"/>
        <sz val="10"/>
        <color theme="1"/>
        <rFont val="Calibri"/>
        <family val="2"/>
        <scheme val="minor"/>
      </rPr>
      <t>(4)</t>
    </r>
    <r>
      <rPr>
        <i/>
        <sz val="10"/>
        <color theme="1"/>
        <rFont val="Calibri"/>
        <family val="2"/>
        <scheme val="minor"/>
      </rPr>
      <t xml:space="preserve"> Brazil includes beer revenues of Ps.4</t>
    </r>
    <r>
      <rPr>
        <i/>
        <sz val="10"/>
        <rFont val="Calibri"/>
        <family val="2"/>
        <scheme val="minor"/>
      </rPr>
      <t>,771.3 million for the fourth quarter of 2019 and Ps. 4,490.6</t>
    </r>
    <r>
      <rPr>
        <i/>
        <sz val="10"/>
        <color theme="1"/>
        <rFont val="Calibri"/>
        <family val="2"/>
        <scheme val="minor"/>
      </rPr>
      <t xml:space="preserve"> million for the same period of the previous year. </t>
    </r>
  </si>
  <si>
    <t>(1) Except volume and average price per unit case figures. 
(2) Please refer to pages 14 and 15 for revenue breakdown. 
(3) Includes equity method in Jugos del Valle, Leao Alimentos, and Estrella Azul, among others. 
(4) According to IFRS 5, figures from 2018 do not include the Philippines as it is presented as a discontinued operation as of January 1, 2018. 
(5) Includes equity method in PIASA, IEQSA, Beta San Miguel, IMER and KSP Participacoes, among others. 
(6) The operating income and operating cash flow lines are presented as non-GAAP measures for the convenience of the reader. 
(7) Operating cash flow = operating income + depreciation, amortization &amp; other operating non-cash charges. 
(8) Please refer to page 9 for our definition of “comparable” and a description of the factors affecting the comparability of our financial and operating performance.</t>
  </si>
  <si>
    <r>
      <rPr>
        <i/>
        <vertAlign val="superscript"/>
        <sz val="12"/>
        <rFont val="Calibri"/>
        <family val="2"/>
        <scheme val="minor"/>
      </rPr>
      <t>(1)</t>
    </r>
    <r>
      <rPr>
        <i/>
        <sz val="12"/>
        <rFont val="Calibri"/>
        <family val="2"/>
        <scheme val="minor"/>
      </rPr>
      <t xml:space="preserve"> After giving effect to cross- currency swaps and financial leases.</t>
    </r>
  </si>
  <si>
    <r>
      <rPr>
        <i/>
        <vertAlign val="superscript"/>
        <sz val="12"/>
        <rFont val="Calibri"/>
        <family val="2"/>
        <scheme val="minor"/>
      </rPr>
      <t>(1)</t>
    </r>
    <r>
      <rPr>
        <i/>
        <sz val="12"/>
        <rFont val="Calibri"/>
        <family val="2"/>
        <scheme val="minor"/>
      </rPr>
      <t xml:space="preserve"> Debt Maturity Profile as of December 31, 2019</t>
    </r>
  </si>
  <si>
    <r>
      <t>(2)</t>
    </r>
    <r>
      <rPr>
        <sz val="8"/>
        <color indexed="63"/>
        <rFont val="Calibri"/>
        <family val="2"/>
        <scheme val="minor"/>
      </rPr>
      <t xml:space="preserve"> </t>
    </r>
    <r>
      <rPr>
        <b/>
        <sz val="8"/>
        <color indexed="63"/>
        <rFont val="Calibri"/>
        <family val="2"/>
        <scheme val="minor"/>
      </rPr>
      <t>Quarter information:</t>
    </r>
    <r>
      <rPr>
        <sz val="8"/>
        <color indexed="63"/>
        <rFont val="Calibri"/>
        <family val="2"/>
        <scheme val="minor"/>
      </rPr>
      <t xml:space="preserve"> Includes total revenues of Ps. 22,608  million from our Mexican operation for the fourth quarter of 2019 and 20,921 for the same period of the previous year</t>
    </r>
  </si>
  <si>
    <r>
      <t>(2)</t>
    </r>
    <r>
      <rPr>
        <sz val="8"/>
        <color indexed="63"/>
        <rFont val="Calibri"/>
        <family val="2"/>
        <scheme val="minor"/>
      </rPr>
      <t xml:space="preserve"> A</t>
    </r>
    <r>
      <rPr>
        <b/>
        <sz val="8"/>
        <color indexed="63"/>
        <rFont val="Calibri"/>
        <family val="2"/>
        <scheme val="minor"/>
      </rPr>
      <t>ccumulated information:</t>
    </r>
    <r>
      <rPr>
        <sz val="8"/>
        <color indexed="63"/>
        <rFont val="Calibri"/>
        <family val="2"/>
        <scheme val="minor"/>
      </rPr>
      <t xml:space="preserve"> Includes total revenues of Ps. 91,358 million from our Mexican operation for the full year 2019 and 84,352 for the same period of the previous year</t>
    </r>
  </si>
  <si>
    <r>
      <t>(6)</t>
    </r>
    <r>
      <rPr>
        <sz val="8"/>
        <color indexed="63"/>
        <rFont val="Calibri"/>
        <family val="2"/>
        <scheme val="minor"/>
      </rPr>
      <t xml:space="preserve"> Comparable means, with respect to a year-over-year comparison, the change in a given measure excluding the effects of (i) mergers, acquisitions and divestitures,  (ii) translation effects resulting from exchange rate movements (iii) the results of hyperinflationary economies in both periods, and (iv).</t>
    </r>
  </si>
  <si>
    <r>
      <t xml:space="preserve">(3) </t>
    </r>
    <r>
      <rPr>
        <b/>
        <sz val="8"/>
        <color indexed="63"/>
        <rFont val="Calibri"/>
        <family val="2"/>
        <scheme val="minor"/>
      </rPr>
      <t>Quarter information:</t>
    </r>
    <r>
      <rPr>
        <sz val="8"/>
        <color indexed="63"/>
        <rFont val="Calibri"/>
        <family val="2"/>
        <scheme val="minor"/>
      </rPr>
      <t xml:space="preserve"> Includes total revenues of Ps. 17,969 million from our Brazilian operation, Ps. 3,634 million from our Colombian operation, Ps. 1,873 million from our Argentine operation and Ps. 1,006 from our Uruguayan operation for the fourth quarter of 2019; and Ps. 17,433 million from our Brazilian operation, Ps. 3,790 from our Colombian operation, Ps. 2,381million from our Argentine operation and Ps. 1,138  for our Uruguayan operation for the same period of the previous year. Total Revenues includes Beer revenues in Brazil of Ps. 4,771 million for the fourth quarter of 2019 and Ps. 4,491 million for the same period of the previous year.</t>
    </r>
  </si>
  <si>
    <r>
      <t xml:space="preserve">(3) </t>
    </r>
    <r>
      <rPr>
        <b/>
        <sz val="8"/>
        <color indexed="63"/>
        <rFont val="Calibri"/>
        <family val="2"/>
        <scheme val="minor"/>
      </rPr>
      <t>Full year information:</t>
    </r>
    <r>
      <rPr>
        <sz val="8"/>
        <color indexed="63"/>
        <rFont val="Calibri"/>
        <family val="2"/>
        <scheme val="minor"/>
      </rPr>
      <t xml:space="preserve"> Includes total revenues of Ps. 61,555 million from our Brazilian operation, Ps. 13,522 million from our Colombian operation, Ps. 6,726 million from our Argentine operation and 3,421 from our Uruguayan operation for the period of 2019; and Ps. 56,523 million from our Brazilian operation, Ps. 14,580 from our Colombian operation, Ps. 9,152 million from our Argentine operation and 1,925 from our Uruguayan operation for the same period of the previous year. Total Revenues includes Beer revenues in Brazil of Ps. 15,619 million for the full year 2019 and Ps. 13,849 million for the same period of the previous year.</t>
    </r>
  </si>
  <si>
    <t>Central America</t>
  </si>
  <si>
    <t>Mexico and Central America</t>
  </si>
  <si>
    <r>
      <rPr>
        <i/>
        <vertAlign val="superscript"/>
        <sz val="10"/>
        <color theme="1"/>
        <rFont val="Calibri"/>
        <family val="2"/>
        <scheme val="minor"/>
      </rPr>
      <t>(4)</t>
    </r>
    <r>
      <rPr>
        <i/>
        <sz val="10"/>
        <color theme="1"/>
        <rFont val="Calibri"/>
        <family val="2"/>
        <scheme val="minor"/>
      </rPr>
      <t xml:space="preserve"> Brazil includes beer revenues of Ps.15</t>
    </r>
    <r>
      <rPr>
        <i/>
        <sz val="10"/>
        <rFont val="Calibri"/>
        <family val="2"/>
        <scheme val="minor"/>
      </rPr>
      <t>,619.4 million for the full year 2019 and Ps. 13,848.5</t>
    </r>
    <r>
      <rPr>
        <i/>
        <sz val="10"/>
        <color theme="1"/>
        <rFont val="Calibri"/>
        <family val="2"/>
        <scheme val="minor"/>
      </rPr>
      <t xml:space="preserve"> million for the same period of the previous year.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</si>
</sst>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quot;$&quot;* #,##0.00_-;_-&quot;$&quot;* &quot;-&quot;??_-;_-@_-"/>
    <numFmt numFmtId="43" formatCode="_-* #,##0.00_-;\-* #,##0.00_-;_-* &quot;-&quot;??_-;_-@_-"/>
    <numFmt numFmtId="164" formatCode="_(* #,##0.00_);_(* \(#,##0.00\);_(* &quot;-&quot;??_);_(@_)"/>
    <numFmt numFmtId="165" formatCode="_(* #,##0_);_(* \(#,##0\);_(* &quot;-&quot;??_);_(@_)"/>
    <numFmt numFmtId="166" formatCode="_(* #,##0.0_);_(* \(#,##0.0\);_(* &quot;-&quot;??_);_(@_)"/>
    <numFmt numFmtId="167" formatCode="0.0%"/>
    <numFmt numFmtId="168" formatCode="_(* #,##0.0000_);_(* \(#,##0.0000\);_(* &quot;-&quot;??_);_(@_)"/>
    <numFmt numFmtId="169" formatCode="0.0"/>
    <numFmt numFmtId="170" formatCode="_-* #,##0_-;\-* #,##0_-;_-* &quot;-&quot;??_-;_-@_-"/>
    <numFmt numFmtId="171" formatCode="[$-409]mmm\-yy;@"/>
    <numFmt numFmtId="172" formatCode="#,##0.0_);\(#,##0.0\)"/>
    <numFmt numFmtId="173" formatCode="0.0%;\(0.0%\)"/>
  </numFmts>
  <fonts count="107" x14ac:knownFonts="1">
    <font>
      <sz val="10"/>
      <name val="Arial"/>
    </font>
    <font>
      <sz val="11"/>
      <color theme="1"/>
      <name val="Calibri"/>
      <family val="2"/>
      <scheme val="minor"/>
    </font>
    <font>
      <sz val="12"/>
      <name val="Arial Narrow"/>
      <family val="2"/>
    </font>
    <font>
      <sz val="10"/>
      <name val="Arial"/>
      <family val="2"/>
    </font>
    <font>
      <sz val="10"/>
      <name val="MS Sans Serif"/>
      <family val="2"/>
    </font>
    <font>
      <sz val="11"/>
      <name val="Arial Narrow"/>
      <family val="2"/>
    </font>
    <font>
      <vertAlign val="superscript"/>
      <sz val="11"/>
      <color indexed="8"/>
      <name val="Arial Narrow"/>
      <family val="2"/>
    </font>
    <font>
      <sz val="11"/>
      <color indexed="8"/>
      <name val="Arial Narrow"/>
      <family val="2"/>
    </font>
    <font>
      <sz val="11"/>
      <color indexed="10"/>
      <name val="Arial Narrow"/>
      <family val="2"/>
    </font>
    <font>
      <b/>
      <sz val="8"/>
      <color indexed="8"/>
      <name val="Calibri"/>
      <family val="2"/>
      <scheme val="minor"/>
    </font>
    <font>
      <sz val="8"/>
      <name val="Calibri"/>
      <family val="2"/>
      <scheme val="minor"/>
    </font>
    <font>
      <b/>
      <sz val="8"/>
      <color indexed="16"/>
      <name val="Calibri"/>
      <family val="2"/>
      <scheme val="minor"/>
    </font>
    <font>
      <b/>
      <sz val="8"/>
      <name val="Calibri"/>
      <family val="2"/>
      <scheme val="minor"/>
    </font>
    <font>
      <b/>
      <vertAlign val="superscript"/>
      <sz val="8"/>
      <color indexed="8"/>
      <name val="Calibri"/>
      <family val="2"/>
      <scheme val="minor"/>
    </font>
    <font>
      <b/>
      <i/>
      <sz val="8"/>
      <color indexed="8"/>
      <name val="Calibri"/>
      <family val="2"/>
      <scheme val="minor"/>
    </font>
    <font>
      <sz val="8"/>
      <color indexed="8"/>
      <name val="Calibri"/>
      <family val="2"/>
      <scheme val="minor"/>
    </font>
    <font>
      <vertAlign val="superscript"/>
      <sz val="8"/>
      <name val="Calibri"/>
      <family val="2"/>
      <scheme val="minor"/>
    </font>
    <font>
      <vertAlign val="superscript"/>
      <sz val="8"/>
      <color indexed="8"/>
      <name val="Calibri"/>
      <family val="2"/>
      <scheme val="minor"/>
    </font>
    <font>
      <sz val="8"/>
      <color theme="0"/>
      <name val="Calibri"/>
      <family val="2"/>
      <scheme val="minor"/>
    </font>
    <font>
      <b/>
      <sz val="8"/>
      <color rgb="FFFF0000"/>
      <name val="Calibri"/>
      <family val="2"/>
      <scheme val="minor"/>
    </font>
    <font>
      <b/>
      <sz val="8"/>
      <color theme="0"/>
      <name val="Calibri"/>
      <family val="2"/>
      <scheme val="minor"/>
    </font>
    <font>
      <sz val="8"/>
      <color indexed="10"/>
      <name val="Calibri"/>
      <family val="2"/>
      <scheme val="minor"/>
    </font>
    <font>
      <b/>
      <sz val="10"/>
      <color theme="0"/>
      <name val="Calibri"/>
      <family val="2"/>
      <scheme val="minor"/>
    </font>
    <font>
      <b/>
      <sz val="8"/>
      <color rgb="FF850026"/>
      <name val="Calibri"/>
      <family val="2"/>
      <scheme val="minor"/>
    </font>
    <font>
      <b/>
      <vertAlign val="superscript"/>
      <sz val="8"/>
      <color rgb="FF850026"/>
      <name val="Calibri"/>
      <family val="2"/>
      <scheme val="minor"/>
    </font>
    <font>
      <sz val="7"/>
      <name val="Calibri"/>
      <family val="2"/>
      <scheme val="minor"/>
    </font>
    <font>
      <vertAlign val="superscript"/>
      <sz val="7"/>
      <name val="Calibri"/>
      <family val="2"/>
      <scheme val="minor"/>
    </font>
    <font>
      <sz val="7"/>
      <color indexed="8"/>
      <name val="Calibri"/>
      <family val="2"/>
      <scheme val="minor"/>
    </font>
    <font>
      <vertAlign val="superscript"/>
      <sz val="7"/>
      <color indexed="8"/>
      <name val="Calibri"/>
      <family val="2"/>
      <scheme val="minor"/>
    </font>
    <font>
      <sz val="8"/>
      <color rgb="FF850026"/>
      <name val="Calibri"/>
      <family val="2"/>
      <scheme val="minor"/>
    </font>
    <font>
      <b/>
      <vertAlign val="superscript"/>
      <sz val="8"/>
      <color theme="0"/>
      <name val="Calibri"/>
      <family val="2"/>
      <scheme val="minor"/>
    </font>
    <font>
      <sz val="8"/>
      <color indexed="12"/>
      <name val="Calibri"/>
      <family val="2"/>
      <scheme val="minor"/>
    </font>
    <font>
      <b/>
      <sz val="8"/>
      <color rgb="FF393943"/>
      <name val="Calibri"/>
      <family val="2"/>
      <scheme val="minor"/>
    </font>
    <font>
      <i/>
      <sz val="8"/>
      <color indexed="8"/>
      <name val="Calibri"/>
      <family val="2"/>
      <scheme val="minor"/>
    </font>
    <font>
      <b/>
      <sz val="8"/>
      <color rgb="FF393943"/>
      <name val="Calibri"/>
      <family val="2"/>
    </font>
    <font>
      <sz val="7.7"/>
      <name val="Calibri"/>
      <family val="2"/>
    </font>
    <font>
      <sz val="7"/>
      <name val="Calibri"/>
      <family val="2"/>
    </font>
    <font>
      <sz val="10"/>
      <name val="Calibri"/>
      <family val="2"/>
      <scheme val="minor"/>
    </font>
    <font>
      <b/>
      <sz val="8"/>
      <color rgb="FFC00000"/>
      <name val="Calibri"/>
      <family val="2"/>
      <scheme val="minor"/>
    </font>
    <font>
      <b/>
      <vertAlign val="superscript"/>
      <sz val="8"/>
      <color rgb="FFC00000"/>
      <name val="Calibri"/>
      <family val="2"/>
      <scheme val="minor"/>
    </font>
    <font>
      <sz val="8"/>
      <color rgb="FFC00000"/>
      <name val="Calibri"/>
      <family val="2"/>
      <scheme val="minor"/>
    </font>
    <font>
      <sz val="10"/>
      <color theme="1"/>
      <name val="Calibri"/>
      <family val="2"/>
      <scheme val="minor"/>
    </font>
    <font>
      <b/>
      <vertAlign val="superscript"/>
      <sz val="10"/>
      <color theme="0"/>
      <name val="Calibri"/>
      <family val="2"/>
      <scheme val="minor"/>
    </font>
    <font>
      <b/>
      <sz val="10"/>
      <name val="Calibri"/>
      <family val="2"/>
      <scheme val="minor"/>
    </font>
    <font>
      <sz val="10"/>
      <color indexed="8"/>
      <name val="Calibri"/>
      <family val="2"/>
      <scheme val="minor"/>
    </font>
    <font>
      <sz val="10"/>
      <color indexed="12"/>
      <name val="Calibri"/>
      <family val="2"/>
      <scheme val="minor"/>
    </font>
    <font>
      <i/>
      <sz val="8"/>
      <name val="Calibri"/>
      <family val="2"/>
      <scheme val="minor"/>
    </font>
    <font>
      <b/>
      <sz val="10"/>
      <color rgb="FF393943"/>
      <name val="Calibri"/>
      <family val="2"/>
      <scheme val="minor"/>
    </font>
    <font>
      <b/>
      <sz val="10"/>
      <color theme="1"/>
      <name val="Calibri"/>
      <family val="2"/>
      <scheme val="minor"/>
    </font>
    <font>
      <b/>
      <sz val="10"/>
      <color rgb="FF850026"/>
      <name val="Calibri"/>
      <family val="2"/>
      <scheme val="minor"/>
    </font>
    <font>
      <sz val="10"/>
      <color rgb="FF000000"/>
      <name val="Calibri"/>
      <family val="2"/>
      <scheme val="minor"/>
    </font>
    <font>
      <vertAlign val="superscript"/>
      <sz val="10"/>
      <name val="Calibri"/>
      <family val="2"/>
      <scheme val="minor"/>
    </font>
    <font>
      <b/>
      <sz val="9"/>
      <color theme="0"/>
      <name val="Calibri"/>
      <family val="2"/>
      <scheme val="minor"/>
    </font>
    <font>
      <sz val="12"/>
      <name val="Calibri"/>
      <family val="2"/>
      <scheme val="minor"/>
    </font>
    <font>
      <b/>
      <sz val="9"/>
      <color rgb="FF393943"/>
      <name val="Calibri"/>
      <family val="2"/>
      <scheme val="minor"/>
    </font>
    <font>
      <sz val="9"/>
      <name val="Calibri"/>
      <family val="2"/>
      <scheme val="minor"/>
    </font>
    <font>
      <sz val="9"/>
      <color indexed="8"/>
      <name val="Calibri"/>
      <family val="2"/>
      <scheme val="minor"/>
    </font>
    <font>
      <b/>
      <sz val="9"/>
      <name val="Calibri"/>
      <family val="2"/>
      <scheme val="minor"/>
    </font>
    <font>
      <b/>
      <sz val="9"/>
      <color indexed="8"/>
      <name val="Calibri"/>
      <family val="2"/>
      <scheme val="minor"/>
    </font>
    <font>
      <sz val="9"/>
      <color theme="1"/>
      <name val="Calibri"/>
      <family val="2"/>
      <scheme val="minor"/>
    </font>
    <font>
      <sz val="9"/>
      <color indexed="12"/>
      <name val="Calibri"/>
      <family val="2"/>
      <scheme val="minor"/>
    </font>
    <font>
      <b/>
      <sz val="9"/>
      <color rgb="FF850026"/>
      <name val="Calibri"/>
      <family val="2"/>
      <scheme val="minor"/>
    </font>
    <font>
      <i/>
      <sz val="9"/>
      <color theme="1"/>
      <name val="Calibri"/>
      <family val="2"/>
      <scheme val="minor"/>
    </font>
    <font>
      <i/>
      <vertAlign val="superscript"/>
      <sz val="9"/>
      <color theme="1"/>
      <name val="Calibri"/>
      <family val="2"/>
      <scheme val="minor"/>
    </font>
    <font>
      <b/>
      <sz val="9"/>
      <color rgb="FFC00000"/>
      <name val="Calibri"/>
      <family val="2"/>
      <scheme val="minor"/>
    </font>
    <font>
      <i/>
      <sz val="9"/>
      <color indexed="12"/>
      <name val="Calibri"/>
      <family val="2"/>
      <scheme val="minor"/>
    </font>
    <font>
      <b/>
      <sz val="10.5"/>
      <color indexed="8"/>
      <name val="Calibri"/>
      <family val="2"/>
      <scheme val="minor"/>
    </font>
    <font>
      <sz val="10.5"/>
      <name val="Calibri"/>
      <family val="2"/>
      <scheme val="minor"/>
    </font>
    <font>
      <b/>
      <sz val="10.5"/>
      <name val="Calibri"/>
      <family val="2"/>
      <scheme val="minor"/>
    </font>
    <font>
      <sz val="10.5"/>
      <color indexed="12"/>
      <name val="Calibri"/>
      <family val="2"/>
      <scheme val="minor"/>
    </font>
    <font>
      <b/>
      <sz val="14"/>
      <color theme="0"/>
      <name val="Calibri"/>
      <family val="2"/>
      <scheme val="minor"/>
    </font>
    <font>
      <vertAlign val="superscript"/>
      <sz val="10"/>
      <color indexed="8"/>
      <name val="Calibri"/>
      <family val="2"/>
      <scheme val="minor"/>
    </font>
    <font>
      <vertAlign val="superscript"/>
      <sz val="8"/>
      <color indexed="63"/>
      <name val="Calibri"/>
      <family val="2"/>
      <scheme val="minor"/>
    </font>
    <font>
      <sz val="8"/>
      <color indexed="63"/>
      <name val="Calibri"/>
      <family val="2"/>
      <scheme val="minor"/>
    </font>
    <font>
      <b/>
      <sz val="8"/>
      <color indexed="63"/>
      <name val="Calibri"/>
      <family val="2"/>
      <scheme val="minor"/>
    </font>
    <font>
      <i/>
      <sz val="9"/>
      <name val="Calibri"/>
      <family val="2"/>
      <scheme val="minor"/>
    </font>
    <font>
      <i/>
      <vertAlign val="superscript"/>
      <sz val="9"/>
      <name val="Calibri"/>
      <family val="2"/>
      <scheme val="minor"/>
    </font>
    <font>
      <b/>
      <vertAlign val="superscript"/>
      <sz val="8"/>
      <color rgb="FF393943"/>
      <name val="Calibri"/>
      <family val="2"/>
      <scheme val="minor"/>
    </font>
    <font>
      <sz val="9"/>
      <color rgb="FFFF0000"/>
      <name val="Calibri"/>
      <family val="2"/>
      <scheme val="minor"/>
    </font>
    <font>
      <b/>
      <vertAlign val="superscript"/>
      <sz val="9"/>
      <color indexed="8"/>
      <name val="Calibri"/>
      <family val="2"/>
      <scheme val="minor"/>
    </font>
    <font>
      <b/>
      <vertAlign val="superscript"/>
      <sz val="10"/>
      <color indexed="8"/>
      <name val="Calibri"/>
      <family val="2"/>
      <scheme val="minor"/>
    </font>
    <font>
      <b/>
      <sz val="10"/>
      <color indexed="8"/>
      <name val="Calibri"/>
      <family val="2"/>
      <scheme val="minor"/>
    </font>
    <font>
      <b/>
      <sz val="12"/>
      <color theme="0"/>
      <name val="Calibri"/>
      <family val="2"/>
      <scheme val="minor"/>
    </font>
    <font>
      <b/>
      <sz val="12"/>
      <color rgb="FF393943"/>
      <name val="Calibri"/>
      <family val="2"/>
      <scheme val="minor"/>
    </font>
    <font>
      <b/>
      <sz val="12"/>
      <name val="Calibri"/>
      <family val="2"/>
      <scheme val="minor"/>
    </font>
    <font>
      <sz val="12"/>
      <color indexed="8"/>
      <name val="Calibri"/>
      <family val="2"/>
      <scheme val="minor"/>
    </font>
    <font>
      <b/>
      <sz val="12"/>
      <color indexed="8"/>
      <name val="Calibri"/>
      <family val="2"/>
      <scheme val="minor"/>
    </font>
    <font>
      <i/>
      <vertAlign val="superscript"/>
      <sz val="12"/>
      <name val="Calibri"/>
      <family val="2"/>
      <scheme val="minor"/>
    </font>
    <font>
      <i/>
      <sz val="12"/>
      <name val="Calibri"/>
      <family val="2"/>
      <scheme val="minor"/>
    </font>
    <font>
      <vertAlign val="superscript"/>
      <sz val="12"/>
      <color indexed="8"/>
      <name val="Calibri"/>
      <family val="2"/>
      <scheme val="minor"/>
    </font>
    <font>
      <b/>
      <sz val="12"/>
      <color indexed="10"/>
      <name val="Calibri"/>
      <family val="2"/>
      <scheme val="minor"/>
    </font>
    <font>
      <b/>
      <i/>
      <sz val="12"/>
      <color rgb="FFC00000"/>
      <name val="Calibri"/>
      <family val="2"/>
      <scheme val="minor"/>
    </font>
    <font>
      <vertAlign val="superscript"/>
      <sz val="12"/>
      <color rgb="FF000000"/>
      <name val="Calibri"/>
      <family val="2"/>
      <scheme val="minor"/>
    </font>
    <font>
      <sz val="12"/>
      <color rgb="FF000000"/>
      <name val="Calibri"/>
      <family val="2"/>
      <scheme val="minor"/>
    </font>
    <font>
      <sz val="12"/>
      <color theme="1"/>
      <name val="Calibri"/>
      <family val="2"/>
      <scheme val="minor"/>
    </font>
    <font>
      <vertAlign val="superscript"/>
      <sz val="12"/>
      <name val="Calibri"/>
      <family val="2"/>
      <scheme val="minor"/>
    </font>
    <font>
      <b/>
      <sz val="12"/>
      <color rgb="FFC00000"/>
      <name val="Calibri"/>
      <family val="2"/>
      <scheme val="minor"/>
    </font>
    <font>
      <b/>
      <sz val="16"/>
      <color theme="0"/>
      <name val="Calibri"/>
      <family val="2"/>
      <scheme val="minor"/>
    </font>
    <font>
      <sz val="12"/>
      <color indexed="12"/>
      <name val="Calibri"/>
      <family val="2"/>
      <scheme val="minor"/>
    </font>
    <font>
      <b/>
      <vertAlign val="superscript"/>
      <sz val="12"/>
      <color rgb="FF393943"/>
      <name val="Calibri"/>
      <family val="2"/>
      <scheme val="minor"/>
    </font>
    <font>
      <vertAlign val="superscript"/>
      <sz val="12"/>
      <color rgb="FFC00000"/>
      <name val="Calibri"/>
      <family val="2"/>
      <scheme val="minor"/>
    </font>
    <font>
      <i/>
      <sz val="10"/>
      <color theme="1"/>
      <name val="Calibri"/>
      <family val="2"/>
      <scheme val="minor"/>
    </font>
    <font>
      <i/>
      <vertAlign val="superscript"/>
      <sz val="10"/>
      <color theme="1"/>
      <name val="Calibri"/>
      <family val="2"/>
      <scheme val="minor"/>
    </font>
    <font>
      <b/>
      <vertAlign val="superscript"/>
      <sz val="10"/>
      <color theme="1"/>
      <name val="Calibri"/>
      <family val="2"/>
      <scheme val="minor"/>
    </font>
    <font>
      <i/>
      <sz val="10"/>
      <name val="Calibri"/>
      <family val="2"/>
      <scheme val="minor"/>
    </font>
    <font>
      <sz val="9"/>
      <color indexed="81"/>
      <name val="Tahoma"/>
      <family val="2"/>
    </font>
    <font>
      <b/>
      <sz val="9"/>
      <color indexed="81"/>
      <name val="Tahoma"/>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393943"/>
        <bgColor indexed="64"/>
      </patternFill>
    </fill>
    <fill>
      <patternFill patternType="solid">
        <fgColor rgb="FF850026"/>
        <bgColor indexed="64"/>
      </patternFill>
    </fill>
    <fill>
      <patternFill patternType="solid">
        <fgColor rgb="FFE8E9EC"/>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14999847407452621"/>
        <bgColor rgb="FF000000"/>
      </patternFill>
    </fill>
  </fills>
  <borders count="16">
    <border>
      <left/>
      <right/>
      <top/>
      <bottom/>
      <diagonal/>
    </border>
    <border>
      <left/>
      <right/>
      <top/>
      <bottom style="thin">
        <color indexed="64"/>
      </bottom>
      <diagonal/>
    </border>
    <border>
      <left/>
      <right/>
      <top/>
      <bottom style="dotted">
        <color rgb="FF393943"/>
      </bottom>
      <diagonal/>
    </border>
    <border>
      <left/>
      <right/>
      <top/>
      <bottom style="thin">
        <color rgb="FF393943"/>
      </bottom>
      <diagonal/>
    </border>
    <border>
      <left/>
      <right/>
      <top style="thin">
        <color rgb="FF393943"/>
      </top>
      <bottom style="thin">
        <color rgb="FF393943"/>
      </bottom>
      <diagonal/>
    </border>
    <border>
      <left/>
      <right/>
      <top/>
      <bottom style="medium">
        <color rgb="FF850026"/>
      </bottom>
      <diagonal/>
    </border>
    <border>
      <left/>
      <right/>
      <top style="thin">
        <color indexed="64"/>
      </top>
      <bottom style="thin">
        <color indexed="64"/>
      </bottom>
      <diagonal/>
    </border>
    <border>
      <left/>
      <right/>
      <top/>
      <bottom style="medium">
        <color rgb="FFC00000"/>
      </bottom>
      <diagonal/>
    </border>
    <border>
      <left/>
      <right/>
      <top style="thin">
        <color rgb="FF393943"/>
      </top>
      <bottom style="medium">
        <color rgb="FFC00000"/>
      </bottom>
      <diagonal/>
    </border>
    <border>
      <left/>
      <right/>
      <top style="medium">
        <color rgb="FFC00000"/>
      </top>
      <bottom/>
      <diagonal/>
    </border>
    <border>
      <left/>
      <right/>
      <top style="medium">
        <color rgb="FFC00000"/>
      </top>
      <bottom style="hair">
        <color indexed="64"/>
      </bottom>
      <diagonal/>
    </border>
    <border>
      <left/>
      <right/>
      <top style="hair">
        <color indexed="64"/>
      </top>
      <bottom/>
      <diagonal/>
    </border>
    <border>
      <left/>
      <right/>
      <top style="thin">
        <color rgb="FFC00000"/>
      </top>
      <bottom/>
      <diagonal/>
    </border>
    <border>
      <left/>
      <right/>
      <top style="thin">
        <color indexed="64"/>
      </top>
      <bottom style="medium">
        <color rgb="FFC00000"/>
      </bottom>
      <diagonal/>
    </border>
    <border>
      <left/>
      <right/>
      <top/>
      <bottom style="medium">
        <color indexed="64"/>
      </bottom>
      <diagonal/>
    </border>
    <border>
      <left/>
      <right/>
      <top style="thin">
        <color indexed="64"/>
      </top>
      <bottom/>
      <diagonal/>
    </border>
  </borders>
  <cellStyleXfs count="12">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xf numFmtId="0" fontId="3" fillId="0" borderId="0"/>
    <xf numFmtId="40" fontId="4"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cellStyleXfs>
  <cellXfs count="641">
    <xf numFmtId="0" fontId="0" fillId="0" borderId="0" xfId="0"/>
    <xf numFmtId="0" fontId="10" fillId="2" borderId="0" xfId="0" applyFont="1" applyFill="1" applyAlignment="1">
      <alignment wrapText="1" shrinkToFit="1"/>
    </xf>
    <xf numFmtId="0" fontId="12" fillId="2" borderId="0" xfId="0" applyFont="1" applyFill="1" applyBorder="1" applyAlignment="1">
      <alignment horizontal="centerContinuous" vertical="center" wrapText="1" shrinkToFit="1"/>
    </xf>
    <xf numFmtId="165" fontId="9" fillId="2" borderId="0" xfId="0" applyNumberFormat="1" applyFont="1" applyFill="1" applyBorder="1" applyAlignment="1">
      <alignment horizontal="centerContinuous" vertical="center" wrapText="1" shrinkToFit="1"/>
    </xf>
    <xf numFmtId="166" fontId="9" fillId="2" borderId="0" xfId="1" applyNumberFormat="1" applyFont="1" applyFill="1" applyBorder="1" applyAlignment="1">
      <alignment horizontal="centerContinuous" vertical="center" wrapText="1" shrinkToFit="1"/>
    </xf>
    <xf numFmtId="0" fontId="10" fillId="2" borderId="0" xfId="0" applyFont="1" applyFill="1" applyAlignment="1">
      <alignment vertical="center" wrapText="1" shrinkToFit="1"/>
    </xf>
    <xf numFmtId="0" fontId="12" fillId="2" borderId="0" xfId="0" applyFont="1" applyFill="1" applyAlignment="1">
      <alignment horizontal="right" vertical="center" wrapText="1" shrinkToFit="1"/>
    </xf>
    <xf numFmtId="0" fontId="12" fillId="2" borderId="0" xfId="0" applyFont="1" applyFill="1" applyBorder="1" applyAlignment="1">
      <alignment horizontal="right" vertical="center" wrapText="1" shrinkToFit="1"/>
    </xf>
    <xf numFmtId="0" fontId="12" fillId="0" borderId="0" xfId="0" applyFont="1" applyFill="1" applyBorder="1" applyAlignment="1">
      <alignment horizontal="centerContinuous" vertical="center" wrapText="1" shrinkToFit="1"/>
    </xf>
    <xf numFmtId="0" fontId="12" fillId="2" borderId="0" xfId="0" applyFont="1" applyFill="1" applyAlignment="1">
      <alignment horizontal="centerContinuous" vertical="center" wrapText="1"/>
    </xf>
    <xf numFmtId="0" fontId="12" fillId="2" borderId="0" xfId="3" quotePrefix="1" applyFont="1" applyFill="1" applyBorder="1" applyAlignment="1">
      <alignment horizontal="left" vertical="center" wrapText="1"/>
    </xf>
    <xf numFmtId="0" fontId="12" fillId="2" borderId="0" xfId="3" quotePrefix="1" applyFont="1" applyFill="1" applyBorder="1" applyAlignment="1">
      <alignment horizontal="left" vertical="center" wrapText="1" shrinkToFit="1"/>
    </xf>
    <xf numFmtId="0" fontId="12" fillId="2" borderId="0" xfId="3" applyFont="1" applyFill="1" applyBorder="1" applyAlignment="1">
      <alignment horizontal="left" vertical="center" wrapText="1" shrinkToFit="1"/>
    </xf>
    <xf numFmtId="0" fontId="15" fillId="2" borderId="0" xfId="0" applyFont="1" applyFill="1" applyBorder="1" applyAlignment="1">
      <alignment vertical="center" wrapText="1" shrinkToFit="1"/>
    </xf>
    <xf numFmtId="166" fontId="10" fillId="2" borderId="0" xfId="1" applyNumberFormat="1" applyFont="1" applyFill="1" applyBorder="1" applyAlignment="1">
      <alignment horizontal="right" vertical="center" wrapText="1" shrinkToFit="1"/>
    </xf>
    <xf numFmtId="166" fontId="10" fillId="7" borderId="1" xfId="1" applyNumberFormat="1" applyFont="1" applyFill="1" applyBorder="1" applyAlignment="1">
      <alignment horizontal="right" vertical="center" wrapText="1" shrinkToFit="1"/>
    </xf>
    <xf numFmtId="166" fontId="10" fillId="7" borderId="0" xfId="1" applyNumberFormat="1" applyFont="1" applyFill="1" applyBorder="1" applyAlignment="1">
      <alignment horizontal="right" vertical="center" wrapText="1" shrinkToFit="1"/>
    </xf>
    <xf numFmtId="0" fontId="10" fillId="2" borderId="0" xfId="0" applyFont="1" applyFill="1" applyBorder="1" applyAlignment="1">
      <alignment vertical="center" wrapText="1" shrinkToFit="1"/>
    </xf>
    <xf numFmtId="0" fontId="15" fillId="2" borderId="0" xfId="0" applyFont="1" applyFill="1" applyBorder="1" applyAlignment="1">
      <alignment horizontal="left" vertical="center" wrapText="1" shrinkToFit="1"/>
    </xf>
    <xf numFmtId="166" fontId="12" fillId="7" borderId="0" xfId="1" applyNumberFormat="1" applyFont="1" applyFill="1" applyBorder="1" applyAlignment="1">
      <alignment horizontal="right" vertical="center" wrapText="1" shrinkToFit="1"/>
    </xf>
    <xf numFmtId="0" fontId="15" fillId="3" borderId="0" xfId="0" applyFont="1" applyFill="1" applyBorder="1" applyAlignment="1">
      <alignment vertical="center" wrapText="1"/>
    </xf>
    <xf numFmtId="0" fontId="15" fillId="3" borderId="0" xfId="0" applyFont="1" applyFill="1" applyBorder="1" applyAlignment="1">
      <alignment vertical="center" wrapText="1" shrinkToFit="1"/>
    </xf>
    <xf numFmtId="167" fontId="19" fillId="2" borderId="0" xfId="2" applyNumberFormat="1" applyFont="1" applyFill="1" applyBorder="1" applyAlignment="1">
      <alignment horizontal="right" vertical="center" wrapText="1" shrinkToFit="1"/>
    </xf>
    <xf numFmtId="165" fontId="15" fillId="2" borderId="0" xfId="1" applyNumberFormat="1" applyFont="1" applyFill="1" applyBorder="1" applyAlignment="1">
      <alignment horizontal="right" vertical="center" wrapText="1" shrinkToFit="1"/>
    </xf>
    <xf numFmtId="166" fontId="9" fillId="2" borderId="0" xfId="1" applyNumberFormat="1" applyFont="1" applyFill="1" applyBorder="1" applyAlignment="1">
      <alignment horizontal="right" vertical="center" wrapText="1" shrinkToFit="1"/>
    </xf>
    <xf numFmtId="0" fontId="12" fillId="2" borderId="0" xfId="3" applyFont="1" applyFill="1" applyBorder="1" applyAlignment="1">
      <alignment horizontal="left" vertical="center" wrapText="1"/>
    </xf>
    <xf numFmtId="166" fontId="10" fillId="2" borderId="3" xfId="1" applyNumberFormat="1" applyFont="1" applyFill="1" applyBorder="1" applyAlignment="1">
      <alignment horizontal="right" vertical="center" wrapText="1" shrinkToFit="1"/>
    </xf>
    <xf numFmtId="166" fontId="10" fillId="7" borderId="3" xfId="1" applyNumberFormat="1" applyFont="1" applyFill="1" applyBorder="1" applyAlignment="1">
      <alignment horizontal="right" vertical="center" wrapText="1" shrinkToFit="1"/>
    </xf>
    <xf numFmtId="166" fontId="10" fillId="2" borderId="4" xfId="1" applyNumberFormat="1" applyFont="1" applyFill="1" applyBorder="1" applyAlignment="1">
      <alignment horizontal="right" vertical="center" wrapText="1" shrinkToFit="1"/>
    </xf>
    <xf numFmtId="166" fontId="10" fillId="7" borderId="5" xfId="1" applyNumberFormat="1" applyFont="1" applyFill="1" applyBorder="1" applyAlignment="1">
      <alignment horizontal="right" vertical="center" wrapText="1" shrinkToFit="1"/>
    </xf>
    <xf numFmtId="0" fontId="20" fillId="0" borderId="0" xfId="0" applyFont="1" applyFill="1" applyBorder="1" applyAlignment="1">
      <alignment vertical="center" wrapText="1" shrinkToFit="1"/>
    </xf>
    <xf numFmtId="166" fontId="9" fillId="2" borderId="0" xfId="1" applyNumberFormat="1" applyFont="1" applyFill="1" applyBorder="1" applyAlignment="1">
      <alignment horizontal="centerContinuous" vertical="center"/>
    </xf>
    <xf numFmtId="0" fontId="10" fillId="2" borderId="0" xfId="0" applyFont="1" applyFill="1"/>
    <xf numFmtId="0" fontId="10" fillId="2" borderId="0" xfId="0" applyFont="1" applyFill="1" applyBorder="1"/>
    <xf numFmtId="0" fontId="2" fillId="2" borderId="0" xfId="0" applyFont="1" applyFill="1" applyBorder="1" applyAlignment="1">
      <alignment vertical="center"/>
    </xf>
    <xf numFmtId="165" fontId="10" fillId="2" borderId="0" xfId="1" applyNumberFormat="1" applyFont="1" applyFill="1" applyBorder="1" applyAlignment="1">
      <alignment vertical="center"/>
    </xf>
    <xf numFmtId="167" fontId="10" fillId="2" borderId="0" xfId="2" applyNumberFormat="1" applyFont="1" applyFill="1" applyBorder="1" applyAlignment="1">
      <alignment vertical="center"/>
    </xf>
    <xf numFmtId="0" fontId="10" fillId="2" borderId="0" xfId="0" applyFont="1" applyFill="1" applyBorder="1" applyAlignment="1">
      <alignment vertical="center"/>
    </xf>
    <xf numFmtId="0" fontId="10" fillId="2" borderId="0" xfId="0" applyFont="1" applyFill="1" applyAlignment="1">
      <alignment vertical="center"/>
    </xf>
    <xf numFmtId="0" fontId="11" fillId="2" borderId="0" xfId="0" applyFont="1" applyFill="1" applyBorder="1" applyAlignment="1">
      <alignment vertical="center"/>
    </xf>
    <xf numFmtId="0" fontId="11" fillId="0" borderId="0" xfId="0" applyFont="1" applyFill="1" applyBorder="1" applyAlignment="1">
      <alignment vertical="center"/>
    </xf>
    <xf numFmtId="0" fontId="12" fillId="2" borderId="0" xfId="0" applyFont="1" applyFill="1" applyAlignment="1">
      <alignment horizontal="centerContinuous" vertical="center"/>
    </xf>
    <xf numFmtId="0" fontId="12" fillId="2" borderId="0" xfId="0" applyFont="1" applyFill="1" applyBorder="1" applyAlignment="1">
      <alignment horizontal="centerContinuous" vertical="center"/>
    </xf>
    <xf numFmtId="165" fontId="9" fillId="2" borderId="0" xfId="0" applyNumberFormat="1" applyFont="1" applyFill="1" applyBorder="1" applyAlignment="1">
      <alignment horizontal="centerContinuous" vertical="center"/>
    </xf>
    <xf numFmtId="166" fontId="10" fillId="3" borderId="0" xfId="1" applyNumberFormat="1" applyFont="1" applyFill="1" applyBorder="1"/>
    <xf numFmtId="0" fontId="23" fillId="2" borderId="0" xfId="0" applyFont="1" applyFill="1" applyBorder="1" applyAlignment="1">
      <alignment horizontal="center" vertical="center"/>
    </xf>
    <xf numFmtId="0" fontId="23" fillId="2" borderId="0" xfId="0" applyFont="1" applyFill="1" applyBorder="1" applyAlignment="1">
      <alignment horizontal="right" vertical="center"/>
    </xf>
    <xf numFmtId="0" fontId="9" fillId="2" borderId="0" xfId="0" applyFont="1" applyFill="1" applyBorder="1" applyAlignment="1">
      <alignment vertical="center"/>
    </xf>
    <xf numFmtId="0" fontId="15" fillId="2" borderId="0" xfId="0" quotePrefix="1" applyFont="1" applyFill="1" applyBorder="1" applyAlignment="1">
      <alignment horizontal="left" vertical="center"/>
    </xf>
    <xf numFmtId="0" fontId="15" fillId="2" borderId="0" xfId="0" applyFont="1" applyFill="1" applyBorder="1" applyAlignment="1">
      <alignment vertical="center"/>
    </xf>
    <xf numFmtId="0" fontId="10" fillId="3" borderId="0" xfId="0" applyFont="1" applyFill="1" applyAlignment="1">
      <alignment vertical="center"/>
    </xf>
    <xf numFmtId="0" fontId="10" fillId="4" borderId="0" xfId="0" applyFont="1" applyFill="1" applyAlignment="1">
      <alignment vertical="center"/>
    </xf>
    <xf numFmtId="0" fontId="15" fillId="3" borderId="0" xfId="0" applyFont="1" applyFill="1" applyBorder="1" applyAlignment="1">
      <alignment horizontal="left" vertical="center"/>
    </xf>
    <xf numFmtId="0" fontId="10" fillId="2" borderId="0" xfId="3" applyFont="1" applyFill="1" applyBorder="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wrapText="1"/>
    </xf>
    <xf numFmtId="0" fontId="10" fillId="0" borderId="0" xfId="0" applyFont="1" applyFill="1" applyBorder="1" applyAlignment="1">
      <alignment vertical="center" wrapText="1" shrinkToFit="1"/>
    </xf>
    <xf numFmtId="0" fontId="15" fillId="0" borderId="0" xfId="0" applyFont="1" applyFill="1" applyBorder="1" applyAlignment="1">
      <alignment vertical="center" wrapText="1" shrinkToFit="1"/>
    </xf>
    <xf numFmtId="166" fontId="10" fillId="3" borderId="0" xfId="1" applyNumberFormat="1" applyFont="1" applyFill="1" applyBorder="1" applyAlignment="1">
      <alignment horizontal="right" vertical="center" wrapText="1" shrinkToFit="1"/>
    </xf>
    <xf numFmtId="0" fontId="10" fillId="0" borderId="0" xfId="1" applyNumberFormat="1" applyFont="1" applyFill="1" applyBorder="1" applyAlignment="1">
      <alignment vertical="center" wrapText="1" shrinkToFit="1"/>
    </xf>
    <xf numFmtId="0" fontId="10" fillId="3" borderId="0" xfId="0" applyFont="1" applyFill="1" applyAlignment="1">
      <alignment vertical="center" wrapText="1" shrinkToFit="1"/>
    </xf>
    <xf numFmtId="164" fontId="15" fillId="2" borderId="0" xfId="1" applyNumberFormat="1" applyFont="1" applyFill="1" applyBorder="1" applyAlignment="1">
      <alignment horizontal="right" vertical="center" wrapText="1" shrinkToFit="1"/>
    </xf>
    <xf numFmtId="164" fontId="9" fillId="0" borderId="0" xfId="1" applyNumberFormat="1" applyFont="1" applyFill="1" applyBorder="1" applyAlignment="1">
      <alignment horizontal="center" vertical="center" wrapText="1" shrinkToFit="1"/>
    </xf>
    <xf numFmtId="0" fontId="10" fillId="0" borderId="0" xfId="3" applyFont="1" applyFill="1" applyBorder="1" applyAlignment="1">
      <alignment vertical="center" wrapText="1" shrinkToFit="1"/>
    </xf>
    <xf numFmtId="0" fontId="10" fillId="2" borderId="0" xfId="3" applyFont="1" applyFill="1" applyBorder="1" applyAlignment="1">
      <alignment vertical="center" wrapText="1" shrinkToFit="1"/>
    </xf>
    <xf numFmtId="166" fontId="21" fillId="2" borderId="0" xfId="1" applyNumberFormat="1" applyFont="1" applyFill="1" applyBorder="1" applyAlignment="1">
      <alignment vertical="center" wrapText="1" shrinkToFit="1"/>
    </xf>
    <xf numFmtId="0" fontId="21" fillId="0" borderId="0" xfId="0" applyFont="1" applyFill="1" applyBorder="1" applyAlignment="1">
      <alignment vertical="center" wrapText="1" shrinkToFit="1"/>
    </xf>
    <xf numFmtId="0" fontId="21" fillId="2" borderId="0" xfId="0" applyFont="1" applyFill="1" applyBorder="1" applyAlignment="1">
      <alignment vertical="center" wrapText="1" shrinkToFit="1"/>
    </xf>
    <xf numFmtId="0" fontId="21" fillId="2" borderId="0" xfId="0" applyFont="1" applyFill="1" applyAlignment="1">
      <alignment vertical="center" wrapText="1" shrinkToFit="1"/>
    </xf>
    <xf numFmtId="166" fontId="21" fillId="2" borderId="0" xfId="1" applyNumberFormat="1" applyFont="1" applyFill="1" applyAlignment="1">
      <alignment vertical="center" wrapText="1" shrinkToFit="1"/>
    </xf>
    <xf numFmtId="0" fontId="5" fillId="2" borderId="0" xfId="0" applyFont="1" applyFill="1" applyAlignment="1">
      <alignment vertical="center"/>
    </xf>
    <xf numFmtId="0" fontId="8" fillId="2" borderId="0" xfId="0" applyFont="1" applyFill="1" applyAlignment="1">
      <alignment vertical="center"/>
    </xf>
    <xf numFmtId="0" fontId="8" fillId="2" borderId="0" xfId="0" applyFont="1" applyFill="1" applyAlignment="1">
      <alignment horizontal="right" vertical="center"/>
    </xf>
    <xf numFmtId="0" fontId="8" fillId="0" borderId="0" xfId="0" applyFont="1" applyFill="1" applyBorder="1" applyAlignment="1">
      <alignment vertical="center"/>
    </xf>
    <xf numFmtId="0" fontId="8" fillId="2" borderId="0" xfId="0" applyFont="1" applyFill="1" applyBorder="1" applyAlignment="1">
      <alignment vertical="center"/>
    </xf>
    <xf numFmtId="166" fontId="8" fillId="2" borderId="0" xfId="1" applyNumberFormat="1"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Border="1" applyAlignment="1">
      <alignment horizontal="right" vertical="center"/>
    </xf>
    <xf numFmtId="0" fontId="2" fillId="0" borderId="0" xfId="0" applyFont="1" applyFill="1" applyBorder="1" applyAlignment="1">
      <alignment vertical="center"/>
    </xf>
    <xf numFmtId="165" fontId="15" fillId="2" borderId="0" xfId="1" applyNumberFormat="1" applyFont="1" applyFill="1" applyBorder="1" applyAlignment="1">
      <alignment horizontal="right" vertical="center"/>
    </xf>
    <xf numFmtId="0" fontId="10" fillId="2" borderId="0" xfId="3" applyFont="1" applyFill="1" applyBorder="1" applyAlignment="1">
      <alignment horizontal="right" vertical="center" wrapText="1" shrinkToFit="1"/>
    </xf>
    <xf numFmtId="0" fontId="10" fillId="0" borderId="5" xfId="0" applyFont="1" applyFill="1" applyBorder="1" applyAlignment="1">
      <alignment vertical="center"/>
    </xf>
    <xf numFmtId="165" fontId="10" fillId="3" borderId="0" xfId="1" applyNumberFormat="1" applyFont="1" applyFill="1" applyBorder="1"/>
    <xf numFmtId="0" fontId="10" fillId="2" borderId="0" xfId="3" applyFont="1" applyFill="1" applyBorder="1" applyAlignment="1">
      <alignment horizontal="left" wrapText="1"/>
    </xf>
    <xf numFmtId="166" fontId="15" fillId="3" borderId="0" xfId="1" applyNumberFormat="1" applyFont="1" applyFill="1" applyBorder="1" applyAlignment="1">
      <alignment vertical="center"/>
    </xf>
    <xf numFmtId="0" fontId="15" fillId="3" borderId="0" xfId="0" applyFont="1" applyFill="1" applyBorder="1" applyAlignment="1">
      <alignment vertical="center"/>
    </xf>
    <xf numFmtId="0" fontId="10" fillId="3" borderId="0" xfId="3" applyFont="1" applyFill="1" applyAlignment="1">
      <alignment vertical="center"/>
    </xf>
    <xf numFmtId="0" fontId="31" fillId="3" borderId="0" xfId="0" applyFont="1" applyFill="1" applyBorder="1" applyAlignment="1">
      <alignment vertical="center"/>
    </xf>
    <xf numFmtId="0" fontId="9" fillId="3" borderId="0" xfId="6" applyFont="1" applyFill="1" applyBorder="1" applyAlignment="1">
      <alignment vertical="center"/>
    </xf>
    <xf numFmtId="165" fontId="10" fillId="3" borderId="0" xfId="1" applyNumberFormat="1" applyFont="1" applyFill="1" applyBorder="1" applyAlignment="1">
      <alignment vertical="center"/>
    </xf>
    <xf numFmtId="0" fontId="16" fillId="2" borderId="0" xfId="0" applyFont="1" applyFill="1" applyBorder="1" applyAlignment="1">
      <alignment horizontal="left" vertical="center"/>
    </xf>
    <xf numFmtId="0" fontId="23" fillId="2" borderId="0" xfId="3" applyFont="1" applyFill="1" applyBorder="1" applyAlignment="1">
      <alignment horizontal="left" vertical="center"/>
    </xf>
    <xf numFmtId="0" fontId="29" fillId="2" borderId="0" xfId="0" applyFont="1" applyFill="1" applyAlignment="1">
      <alignment vertical="center"/>
    </xf>
    <xf numFmtId="165" fontId="29" fillId="2" borderId="0" xfId="0" applyNumberFormat="1" applyFont="1" applyFill="1" applyAlignment="1">
      <alignment vertical="center"/>
    </xf>
    <xf numFmtId="0" fontId="23" fillId="2" borderId="0" xfId="3" applyFont="1" applyFill="1" applyBorder="1" applyAlignment="1">
      <alignment horizontal="right" vertical="center"/>
    </xf>
    <xf numFmtId="0" fontId="20" fillId="6" borderId="0" xfId="0" applyFont="1" applyFill="1" applyBorder="1" applyAlignment="1">
      <alignment vertical="center" wrapText="1" shrinkToFit="1"/>
    </xf>
    <xf numFmtId="0" fontId="31" fillId="3" borderId="5" xfId="0" applyFont="1" applyFill="1" applyBorder="1" applyAlignment="1">
      <alignment vertical="center"/>
    </xf>
    <xf numFmtId="0" fontId="20" fillId="0" borderId="0" xfId="0" applyFont="1" applyFill="1" applyBorder="1" applyAlignment="1">
      <alignment horizontal="right" vertical="center" wrapText="1" shrinkToFit="1"/>
    </xf>
    <xf numFmtId="0" fontId="23" fillId="2" borderId="0" xfId="0" applyFont="1" applyFill="1" applyBorder="1" applyAlignment="1">
      <alignment horizontal="right" vertical="center" wrapText="1"/>
    </xf>
    <xf numFmtId="165" fontId="9" fillId="2" borderId="0" xfId="1" applyNumberFormat="1" applyFont="1" applyFill="1" applyBorder="1" applyAlignment="1">
      <alignment horizontal="right" vertical="center"/>
    </xf>
    <xf numFmtId="166" fontId="9" fillId="2" borderId="0" xfId="1" applyNumberFormat="1" applyFont="1" applyFill="1" applyBorder="1" applyAlignment="1">
      <alignment horizontal="right" vertical="center"/>
    </xf>
    <xf numFmtId="167" fontId="15" fillId="2" borderId="0" xfId="2" applyNumberFormat="1" applyFont="1" applyFill="1" applyBorder="1" applyAlignment="1">
      <alignment horizontal="right" vertical="center"/>
    </xf>
    <xf numFmtId="0" fontId="9" fillId="2" borderId="0" xfId="0" applyFont="1" applyFill="1" applyBorder="1" applyAlignment="1">
      <alignment horizontal="right" vertical="center"/>
    </xf>
    <xf numFmtId="0" fontId="12" fillId="2" borderId="0" xfId="3" applyFont="1" applyFill="1" applyBorder="1" applyAlignment="1">
      <alignment horizontal="right" vertical="center"/>
    </xf>
    <xf numFmtId="0" fontId="10" fillId="2" borderId="0" xfId="3" applyFont="1" applyFill="1" applyBorder="1" applyAlignment="1">
      <alignment horizontal="right" vertical="center"/>
    </xf>
    <xf numFmtId="0" fontId="18" fillId="3" borderId="5" xfId="0" applyFont="1" applyFill="1" applyBorder="1" applyAlignment="1">
      <alignment horizontal="right" vertical="center" wrapText="1" shrinkToFit="1"/>
    </xf>
    <xf numFmtId="166" fontId="10" fillId="3" borderId="5" xfId="1" applyNumberFormat="1" applyFont="1" applyFill="1" applyBorder="1" applyAlignment="1">
      <alignment horizontal="right" vertical="center" wrapText="1" shrinkToFit="1"/>
    </xf>
    <xf numFmtId="165" fontId="9" fillId="2" borderId="0" xfId="1" applyNumberFormat="1" applyFont="1" applyFill="1" applyBorder="1" applyAlignment="1">
      <alignment horizontal="right" vertical="center" wrapText="1" shrinkToFit="1"/>
    </xf>
    <xf numFmtId="167" fontId="15" fillId="2" borderId="0" xfId="2" applyNumberFormat="1" applyFont="1" applyFill="1" applyBorder="1" applyAlignment="1">
      <alignment horizontal="right" vertical="center" wrapText="1" shrinkToFit="1"/>
    </xf>
    <xf numFmtId="0" fontId="10" fillId="7" borderId="0" xfId="0" applyFont="1" applyFill="1" applyBorder="1" applyAlignment="1">
      <alignment horizontal="right" vertical="center" wrapText="1" shrinkToFit="1"/>
    </xf>
    <xf numFmtId="0" fontId="18" fillId="3" borderId="0" xfId="0" applyFont="1" applyFill="1" applyAlignment="1">
      <alignment horizontal="right" vertical="center" wrapText="1" shrinkToFit="1"/>
    </xf>
    <xf numFmtId="169" fontId="18" fillId="3" borderId="0" xfId="0" applyNumberFormat="1" applyFont="1" applyFill="1" applyAlignment="1">
      <alignment horizontal="right" vertical="center" wrapText="1" shrinkToFit="1"/>
    </xf>
    <xf numFmtId="37" fontId="12" fillId="7" borderId="0" xfId="0" applyNumberFormat="1" applyFont="1" applyFill="1" applyAlignment="1">
      <alignment horizontal="right" vertical="center" wrapText="1" shrinkToFit="1"/>
    </xf>
    <xf numFmtId="0" fontId="18" fillId="7" borderId="0" xfId="0" applyFont="1" applyFill="1" applyAlignment="1">
      <alignment horizontal="right" vertical="center" wrapText="1" shrinkToFit="1"/>
    </xf>
    <xf numFmtId="172" fontId="10" fillId="7" borderId="0" xfId="5" applyNumberFormat="1" applyFont="1" applyFill="1" applyBorder="1" applyAlignment="1">
      <alignment horizontal="right" vertical="center" wrapText="1" shrinkToFit="1"/>
    </xf>
    <xf numFmtId="0" fontId="10" fillId="3" borderId="0" xfId="0" applyFont="1" applyFill="1" applyAlignment="1">
      <alignment horizontal="right" vertical="center" wrapText="1" shrinkToFit="1"/>
    </xf>
    <xf numFmtId="172" fontId="10" fillId="3" borderId="0" xfId="5" applyNumberFormat="1" applyFont="1" applyFill="1" applyBorder="1" applyAlignment="1">
      <alignment horizontal="right" vertical="center" wrapText="1" shrinkToFit="1"/>
    </xf>
    <xf numFmtId="0" fontId="10" fillId="3" borderId="0" xfId="3" applyFont="1" applyFill="1" applyBorder="1" applyAlignment="1">
      <alignment horizontal="right" vertical="center" wrapText="1" shrinkToFit="1"/>
    </xf>
    <xf numFmtId="0" fontId="10" fillId="0" borderId="0" xfId="3" applyFont="1" applyFill="1" applyBorder="1" applyAlignment="1">
      <alignment horizontal="right" vertical="center" wrapText="1" shrinkToFit="1"/>
    </xf>
    <xf numFmtId="0" fontId="10" fillId="3" borderId="0" xfId="3" applyFont="1" applyFill="1" applyAlignment="1">
      <alignment horizontal="right" vertical="center" wrapText="1" shrinkToFit="1"/>
    </xf>
    <xf numFmtId="0" fontId="10" fillId="3" borderId="0" xfId="0" applyFont="1" applyFill="1" applyBorder="1" applyAlignment="1">
      <alignment horizontal="right" vertical="center" wrapText="1" shrinkToFit="1"/>
    </xf>
    <xf numFmtId="0" fontId="12" fillId="2" borderId="0" xfId="0" applyFont="1" applyFill="1" applyAlignment="1">
      <alignment horizontal="centerContinuous" vertical="center" wrapText="1" shrinkToFit="1"/>
    </xf>
    <xf numFmtId="0" fontId="23" fillId="2" borderId="0" xfId="3" applyFont="1" applyFill="1" applyBorder="1" applyAlignment="1">
      <alignment horizontal="left" vertical="center" wrapText="1" shrinkToFit="1"/>
    </xf>
    <xf numFmtId="0" fontId="15" fillId="7" borderId="3" xfId="0" applyFont="1" applyFill="1" applyBorder="1" applyAlignment="1">
      <alignment vertical="center" wrapText="1" shrinkToFit="1"/>
    </xf>
    <xf numFmtId="0" fontId="15" fillId="2" borderId="4" xfId="0" applyFont="1" applyFill="1" applyBorder="1" applyAlignment="1">
      <alignment vertical="center" wrapText="1" shrinkToFit="1"/>
    </xf>
    <xf numFmtId="0" fontId="15" fillId="7" borderId="0" xfId="0" applyFont="1" applyFill="1" applyBorder="1" applyAlignment="1">
      <alignment horizontal="left" vertical="center" wrapText="1" shrinkToFit="1"/>
    </xf>
    <xf numFmtId="0" fontId="15" fillId="3" borderId="4" xfId="0" applyFont="1" applyFill="1" applyBorder="1" applyAlignment="1">
      <alignment horizontal="left" vertical="center" wrapText="1" shrinkToFit="1"/>
    </xf>
    <xf numFmtId="0" fontId="10" fillId="7" borderId="0" xfId="0" applyFont="1" applyFill="1" applyBorder="1" applyAlignment="1">
      <alignment vertical="center" wrapText="1" shrinkToFit="1"/>
    </xf>
    <xf numFmtId="0" fontId="15" fillId="2" borderId="3" xfId="0" applyFont="1" applyFill="1" applyBorder="1" applyAlignment="1">
      <alignment vertical="center" wrapText="1" shrinkToFit="1"/>
    </xf>
    <xf numFmtId="0" fontId="15" fillId="7" borderId="0" xfId="0" applyFont="1" applyFill="1" applyBorder="1" applyAlignment="1">
      <alignment vertical="center" wrapText="1" shrinkToFit="1"/>
    </xf>
    <xf numFmtId="0" fontId="10" fillId="0" borderId="5" xfId="0" applyFont="1" applyFill="1" applyBorder="1" applyAlignment="1">
      <alignment vertical="center" wrapText="1" shrinkToFit="1"/>
    </xf>
    <xf numFmtId="0" fontId="12" fillId="2" borderId="0" xfId="4" applyFont="1" applyFill="1" applyAlignment="1">
      <alignment vertical="center" wrapText="1" shrinkToFit="1"/>
    </xf>
    <xf numFmtId="0" fontId="10" fillId="3" borderId="0" xfId="0" applyFont="1" applyFill="1" applyBorder="1" applyAlignment="1">
      <alignment vertical="center" wrapText="1" shrinkToFit="1"/>
    </xf>
    <xf numFmtId="0" fontId="15" fillId="3" borderId="0" xfId="0" quotePrefix="1" applyFont="1" applyFill="1" applyBorder="1" applyAlignment="1">
      <alignment horizontal="left" vertical="center" wrapText="1" shrinkToFit="1"/>
    </xf>
    <xf numFmtId="0" fontId="9" fillId="3" borderId="0" xfId="6" applyFont="1" applyFill="1" applyBorder="1" applyAlignment="1">
      <alignment vertical="center" wrapText="1" shrinkToFit="1"/>
    </xf>
    <xf numFmtId="0" fontId="16" fillId="2" borderId="0" xfId="0" applyFont="1" applyFill="1" applyBorder="1" applyAlignment="1">
      <alignment horizontal="left" vertical="center" wrapText="1" shrinkToFit="1"/>
    </xf>
    <xf numFmtId="0" fontId="12" fillId="7" borderId="0" xfId="0" applyFont="1" applyFill="1" applyAlignment="1">
      <alignment horizontal="right" vertical="center" wrapText="1" shrinkToFit="1"/>
    </xf>
    <xf numFmtId="172" fontId="12" fillId="7" borderId="0" xfId="5" applyNumberFormat="1" applyFont="1" applyFill="1" applyBorder="1" applyAlignment="1">
      <alignment horizontal="right" vertical="center" wrapText="1" shrinkToFit="1"/>
    </xf>
    <xf numFmtId="165" fontId="10" fillId="3" borderId="0" xfId="1" applyNumberFormat="1" applyFont="1" applyFill="1" applyBorder="1" applyAlignment="1">
      <alignment horizontal="right" vertical="center" wrapText="1" shrinkToFit="1"/>
    </xf>
    <xf numFmtId="0" fontId="10" fillId="7" borderId="0" xfId="0" applyFont="1" applyFill="1" applyBorder="1" applyAlignment="1">
      <alignment horizontal="left" vertical="center" wrapText="1" indent="1" shrinkToFit="1"/>
    </xf>
    <xf numFmtId="0" fontId="10" fillId="3" borderId="0" xfId="0" applyFont="1" applyFill="1" applyBorder="1" applyAlignment="1">
      <alignment horizontal="left" vertical="center" wrapText="1" indent="1" shrinkToFit="1"/>
    </xf>
    <xf numFmtId="0" fontId="10" fillId="7" borderId="5" xfId="0" applyFont="1" applyFill="1" applyBorder="1" applyAlignment="1">
      <alignment horizontal="left" vertical="center" wrapText="1" indent="1" shrinkToFit="1"/>
    </xf>
    <xf numFmtId="0" fontId="9" fillId="7" borderId="0" xfId="0" applyFont="1" applyFill="1" applyBorder="1" applyAlignment="1">
      <alignment vertical="center" wrapText="1" shrinkToFit="1"/>
    </xf>
    <xf numFmtId="166" fontId="18" fillId="3" borderId="5" xfId="1" applyNumberFormat="1" applyFont="1" applyFill="1" applyBorder="1" applyAlignment="1">
      <alignment horizontal="right" vertical="center" wrapText="1" shrinkToFit="1"/>
    </xf>
    <xf numFmtId="165" fontId="18" fillId="3" borderId="0" xfId="1" applyNumberFormat="1" applyFont="1" applyFill="1" applyBorder="1" applyAlignment="1">
      <alignment horizontal="right" vertical="center" wrapText="1" shrinkToFit="1"/>
    </xf>
    <xf numFmtId="165" fontId="10" fillId="2" borderId="0" xfId="1" applyNumberFormat="1" applyFont="1" applyFill="1" applyBorder="1" applyAlignment="1">
      <alignment horizontal="right" vertical="center"/>
    </xf>
    <xf numFmtId="0" fontId="33" fillId="0" borderId="0" xfId="0" applyFont="1" applyFill="1" applyBorder="1" applyAlignment="1">
      <alignment vertical="center" wrapText="1" shrinkToFit="1"/>
    </xf>
    <xf numFmtId="165" fontId="10" fillId="0" borderId="0" xfId="1" applyNumberFormat="1" applyFont="1" applyFill="1" applyBorder="1" applyAlignment="1">
      <alignment vertical="center" wrapText="1" shrinkToFit="1"/>
    </xf>
    <xf numFmtId="164" fontId="10" fillId="0" borderId="0" xfId="1" applyNumberFormat="1" applyFont="1" applyFill="1" applyBorder="1" applyAlignment="1">
      <alignment vertical="center" wrapText="1" shrinkToFit="1"/>
    </xf>
    <xf numFmtId="0" fontId="12" fillId="2" borderId="0" xfId="3" applyFont="1" applyFill="1" applyBorder="1" applyAlignment="1">
      <alignment horizontal="centerContinuous" vertical="center"/>
    </xf>
    <xf numFmtId="0" fontId="14" fillId="2" borderId="0" xfId="4" applyFont="1" applyFill="1" applyBorder="1" applyAlignment="1">
      <alignment vertical="center"/>
    </xf>
    <xf numFmtId="0" fontId="31" fillId="2" borderId="0" xfId="4" applyFont="1" applyFill="1" applyBorder="1" applyAlignment="1">
      <alignment horizontal="centerContinuous" vertical="center" shrinkToFit="1"/>
    </xf>
    <xf numFmtId="0" fontId="31" fillId="2" borderId="0" xfId="4" applyFont="1" applyFill="1" applyBorder="1" applyAlignment="1">
      <alignment vertical="center" shrinkToFit="1"/>
    </xf>
    <xf numFmtId="0" fontId="12" fillId="2" borderId="0" xfId="3" applyFont="1" applyFill="1" applyBorder="1" applyAlignment="1">
      <alignment horizontal="centerContinuous" vertical="center" wrapText="1"/>
    </xf>
    <xf numFmtId="0" fontId="14" fillId="2" borderId="0" xfId="4" applyFont="1" applyFill="1" applyBorder="1" applyAlignment="1">
      <alignment vertical="center" wrapText="1"/>
    </xf>
    <xf numFmtId="0" fontId="32" fillId="2" borderId="0" xfId="4" applyFont="1" applyFill="1" applyBorder="1" applyAlignment="1">
      <alignment horizontal="centerContinuous" vertical="center" wrapText="1" shrinkToFit="1"/>
    </xf>
    <xf numFmtId="165" fontId="12" fillId="2" borderId="0" xfId="1" applyNumberFormat="1" applyFont="1" applyFill="1" applyBorder="1" applyAlignment="1">
      <alignment horizontal="right" vertical="center" wrapText="1" shrinkToFit="1"/>
    </xf>
    <xf numFmtId="165" fontId="12" fillId="7" borderId="0" xfId="1" applyNumberFormat="1" applyFont="1" applyFill="1" applyBorder="1" applyAlignment="1">
      <alignment horizontal="right" vertical="center" wrapText="1" shrinkToFit="1"/>
    </xf>
    <xf numFmtId="165" fontId="12" fillId="7" borderId="3" xfId="1" applyNumberFormat="1" applyFont="1" applyFill="1" applyBorder="1" applyAlignment="1">
      <alignment horizontal="right" vertical="center" wrapText="1" shrinkToFit="1"/>
    </xf>
    <xf numFmtId="165" fontId="12" fillId="2" borderId="4" xfId="1" applyNumberFormat="1" applyFont="1" applyFill="1" applyBorder="1" applyAlignment="1">
      <alignment horizontal="right" vertical="center" wrapText="1" shrinkToFit="1"/>
    </xf>
    <xf numFmtId="165" fontId="12" fillId="3" borderId="5" xfId="1" applyNumberFormat="1" applyFont="1" applyFill="1" applyBorder="1" applyAlignment="1">
      <alignment horizontal="right" vertical="center" wrapText="1" shrinkToFit="1"/>
    </xf>
    <xf numFmtId="165" fontId="12" fillId="3" borderId="4" xfId="1" applyNumberFormat="1" applyFont="1" applyFill="1" applyBorder="1" applyAlignment="1">
      <alignment horizontal="right" vertical="center" wrapText="1" shrinkToFit="1"/>
    </xf>
    <xf numFmtId="165" fontId="12" fillId="3" borderId="0" xfId="1" applyNumberFormat="1" applyFont="1" applyFill="1" applyBorder="1" applyAlignment="1">
      <alignment horizontal="right" vertical="center" wrapText="1" shrinkToFit="1"/>
    </xf>
    <xf numFmtId="166" fontId="12" fillId="3" borderId="0" xfId="1" applyNumberFormat="1" applyFont="1" applyFill="1" applyBorder="1" applyAlignment="1">
      <alignment horizontal="right" vertical="center" wrapText="1" shrinkToFit="1"/>
    </xf>
    <xf numFmtId="166" fontId="12" fillId="7" borderId="5" xfId="1" applyNumberFormat="1" applyFont="1" applyFill="1" applyBorder="1" applyAlignment="1">
      <alignment horizontal="right" vertical="center" wrapText="1" shrinkToFit="1"/>
    </xf>
    <xf numFmtId="165" fontId="12" fillId="0" borderId="3" xfId="1" applyNumberFormat="1" applyFont="1" applyFill="1" applyBorder="1" applyAlignment="1">
      <alignment horizontal="right" vertical="center" wrapText="1" shrinkToFit="1"/>
    </xf>
    <xf numFmtId="0" fontId="12" fillId="3" borderId="0" xfId="0" applyFont="1" applyFill="1" applyBorder="1" applyAlignment="1">
      <alignment horizontal="right" vertical="center" wrapText="1" shrinkToFit="1"/>
    </xf>
    <xf numFmtId="37" fontId="12" fillId="3" borderId="0" xfId="0" applyNumberFormat="1" applyFont="1" applyFill="1" applyAlignment="1">
      <alignment horizontal="right" vertical="center" wrapText="1" shrinkToFit="1"/>
    </xf>
    <xf numFmtId="10" fontId="9" fillId="3" borderId="0" xfId="2" applyNumberFormat="1" applyFont="1" applyFill="1" applyBorder="1" applyAlignment="1">
      <alignment horizontal="right" vertical="center" wrapText="1" shrinkToFit="1"/>
    </xf>
    <xf numFmtId="164" fontId="15" fillId="3" borderId="0" xfId="1" applyNumberFormat="1" applyFont="1" applyFill="1" applyBorder="1" applyAlignment="1">
      <alignment horizontal="right" vertical="center" wrapText="1" shrinkToFit="1"/>
    </xf>
    <xf numFmtId="0" fontId="15" fillId="2" borderId="3" xfId="0" applyFont="1" applyFill="1" applyBorder="1" applyAlignment="1">
      <alignment horizontal="left" wrapText="1"/>
    </xf>
    <xf numFmtId="0" fontId="15" fillId="2" borderId="3" xfId="0" applyFont="1" applyFill="1" applyBorder="1" applyAlignment="1">
      <alignment wrapText="1"/>
    </xf>
    <xf numFmtId="37" fontId="20" fillId="3" borderId="0" xfId="0" applyNumberFormat="1" applyFont="1" applyFill="1" applyAlignment="1">
      <alignment horizontal="right" vertical="center" wrapText="1" shrinkToFit="1"/>
    </xf>
    <xf numFmtId="0" fontId="20" fillId="3" borderId="0" xfId="0" applyFont="1" applyFill="1" applyAlignment="1">
      <alignment horizontal="right" vertical="center" wrapText="1" shrinkToFit="1"/>
    </xf>
    <xf numFmtId="0" fontId="18" fillId="3" borderId="0" xfId="0" applyFont="1" applyFill="1" applyBorder="1" applyAlignment="1">
      <alignment horizontal="right" vertical="center" wrapText="1" shrinkToFit="1"/>
    </xf>
    <xf numFmtId="172" fontId="20" fillId="3" borderId="0" xfId="5" applyNumberFormat="1" applyFont="1" applyFill="1" applyBorder="1" applyAlignment="1">
      <alignment horizontal="right" vertical="center" wrapText="1" shrinkToFit="1"/>
    </xf>
    <xf numFmtId="0" fontId="22" fillId="5" borderId="0" xfId="0" applyFont="1" applyFill="1" applyBorder="1" applyAlignment="1">
      <alignment horizontal="center" vertical="center" wrapText="1" shrinkToFit="1"/>
    </xf>
    <xf numFmtId="0" fontId="20" fillId="5" borderId="0" xfId="0" applyFont="1" applyFill="1" applyBorder="1" applyAlignment="1">
      <alignment horizontal="center" vertical="center" wrapText="1" shrinkToFit="1"/>
    </xf>
    <xf numFmtId="0" fontId="20" fillId="6" borderId="0" xfId="0" applyFont="1" applyFill="1" applyBorder="1" applyAlignment="1">
      <alignment horizontal="center" vertical="center" wrapText="1" shrinkToFit="1"/>
    </xf>
    <xf numFmtId="0" fontId="26" fillId="2" borderId="0" xfId="0" applyFont="1" applyFill="1" applyBorder="1" applyAlignment="1">
      <alignment horizontal="left" vertical="center" wrapText="1"/>
    </xf>
    <xf numFmtId="166" fontId="10" fillId="2" borderId="6" xfId="1" applyNumberFormat="1" applyFont="1" applyFill="1" applyBorder="1" applyAlignment="1">
      <alignment horizontal="right" vertical="center" wrapText="1" shrinkToFit="1"/>
    </xf>
    <xf numFmtId="166" fontId="10" fillId="2" borderId="1" xfId="1" applyNumberFormat="1" applyFont="1" applyFill="1" applyBorder="1" applyAlignment="1">
      <alignment horizontal="right" vertical="center" wrapText="1" shrinkToFit="1"/>
    </xf>
    <xf numFmtId="165" fontId="10" fillId="2" borderId="0" xfId="0" applyNumberFormat="1" applyFont="1" applyFill="1" applyAlignment="1">
      <alignment vertical="center"/>
    </xf>
    <xf numFmtId="165" fontId="37" fillId="2" borderId="0" xfId="0" applyNumberFormat="1" applyFont="1" applyFill="1" applyBorder="1" applyAlignment="1">
      <alignment horizontal="left" vertical="center"/>
    </xf>
    <xf numFmtId="0" fontId="37" fillId="2" borderId="0" xfId="0" applyFont="1" applyFill="1" applyAlignment="1">
      <alignment vertical="center"/>
    </xf>
    <xf numFmtId="167" fontId="37" fillId="2" borderId="0" xfId="2" applyNumberFormat="1" applyFont="1" applyFill="1" applyAlignment="1">
      <alignment vertical="center"/>
    </xf>
    <xf numFmtId="0" fontId="25" fillId="2" borderId="0" xfId="0" applyFont="1" applyFill="1" applyAlignment="1">
      <alignment vertical="center" wrapText="1" shrinkToFit="1"/>
    </xf>
    <xf numFmtId="0" fontId="20" fillId="8" borderId="0" xfId="0" applyFont="1" applyFill="1" applyBorder="1" applyAlignment="1">
      <alignment vertical="center" wrapText="1"/>
    </xf>
    <xf numFmtId="165" fontId="15" fillId="2" borderId="12" xfId="1" applyNumberFormat="1" applyFont="1" applyFill="1" applyBorder="1" applyAlignment="1">
      <alignment horizontal="right" vertical="center" wrapText="1" shrinkToFit="1"/>
    </xf>
    <xf numFmtId="166" fontId="15" fillId="2" borderId="12" xfId="1" applyNumberFormat="1" applyFont="1" applyFill="1" applyBorder="1" applyAlignment="1">
      <alignment horizontal="right" vertical="center" wrapText="1" shrinkToFit="1"/>
    </xf>
    <xf numFmtId="0" fontId="10" fillId="2" borderId="12" xfId="0" applyFont="1" applyFill="1" applyBorder="1" applyAlignment="1">
      <alignment horizontal="right" vertical="center" wrapText="1" shrinkToFit="1"/>
    </xf>
    <xf numFmtId="0" fontId="10" fillId="3" borderId="12" xfId="0" applyFont="1" applyFill="1" applyBorder="1" applyAlignment="1">
      <alignment vertical="center" wrapText="1" shrinkToFit="1"/>
    </xf>
    <xf numFmtId="0" fontId="38" fillId="2" borderId="0" xfId="0" applyFont="1" applyFill="1" applyBorder="1" applyAlignment="1">
      <alignment horizontal="right" vertical="center" wrapText="1" shrinkToFit="1"/>
    </xf>
    <xf numFmtId="0" fontId="38" fillId="0" borderId="0" xfId="0" applyFont="1" applyFill="1" applyBorder="1" applyAlignment="1">
      <alignment horizontal="right" vertical="center" wrapText="1" shrinkToFit="1"/>
    </xf>
    <xf numFmtId="0" fontId="40" fillId="0" borderId="0" xfId="0" applyFont="1" applyFill="1" applyBorder="1" applyAlignment="1">
      <alignment vertical="center" wrapText="1" shrinkToFit="1"/>
    </xf>
    <xf numFmtId="0" fontId="38" fillId="2" borderId="0" xfId="0" applyFont="1" applyFill="1" applyBorder="1" applyAlignment="1">
      <alignment horizontal="right" vertical="center"/>
    </xf>
    <xf numFmtId="0" fontId="33" fillId="3" borderId="0" xfId="0" applyFont="1" applyFill="1" applyBorder="1" applyAlignment="1">
      <alignment vertical="center" wrapText="1" shrinkToFit="1"/>
    </xf>
    <xf numFmtId="0" fontId="26" fillId="2" borderId="0" xfId="0" applyFont="1" applyFill="1" applyBorder="1" applyAlignment="1">
      <alignment horizontal="left" vertical="center" wrapText="1"/>
    </xf>
    <xf numFmtId="0" fontId="37" fillId="0" borderId="0" xfId="0" applyFont="1"/>
    <xf numFmtId="0" fontId="1" fillId="0" borderId="0" xfId="0" applyFont="1" applyBorder="1"/>
    <xf numFmtId="0" fontId="41" fillId="0" borderId="0" xfId="0" applyFont="1" applyBorder="1"/>
    <xf numFmtId="167" fontId="41" fillId="0" borderId="0" xfId="2" applyNumberFormat="1" applyFont="1" applyBorder="1" applyAlignment="1">
      <alignment horizontal="center"/>
    </xf>
    <xf numFmtId="167" fontId="44" fillId="0" borderId="0" xfId="2" applyNumberFormat="1" applyFont="1" applyFill="1" applyBorder="1" applyAlignment="1">
      <alignment horizontal="center" vertical="center" wrapText="1"/>
    </xf>
    <xf numFmtId="167" fontId="41" fillId="0" borderId="0" xfId="2" applyNumberFormat="1" applyFont="1" applyFill="1" applyBorder="1" applyAlignment="1">
      <alignment horizontal="center"/>
    </xf>
    <xf numFmtId="0" fontId="41" fillId="0" borderId="7" xfId="0" applyFont="1" applyBorder="1"/>
    <xf numFmtId="167" fontId="41" fillId="0" borderId="7" xfId="2" applyNumberFormat="1" applyFont="1" applyBorder="1" applyAlignment="1">
      <alignment horizontal="center"/>
    </xf>
    <xf numFmtId="0" fontId="37" fillId="0" borderId="0" xfId="0" applyFont="1" applyBorder="1"/>
    <xf numFmtId="0" fontId="41" fillId="0" borderId="0" xfId="0" applyFont="1" applyFill="1" applyBorder="1"/>
    <xf numFmtId="0" fontId="45" fillId="2" borderId="0" xfId="4" applyFont="1" applyFill="1" applyBorder="1" applyAlignment="1">
      <alignment vertical="center" shrinkToFit="1"/>
    </xf>
    <xf numFmtId="0" fontId="22" fillId="8" borderId="0" xfId="4" applyFont="1" applyFill="1" applyBorder="1" applyAlignment="1">
      <alignment horizontal="centerContinuous" vertical="center" shrinkToFit="1"/>
    </xf>
    <xf numFmtId="0" fontId="46" fillId="2" borderId="0" xfId="4" applyFont="1" applyFill="1"/>
    <xf numFmtId="0" fontId="47" fillId="3" borderId="2" xfId="4" applyFont="1" applyFill="1" applyBorder="1" applyAlignment="1">
      <alignment horizontal="center" vertical="center" wrapText="1" shrinkToFit="1"/>
    </xf>
    <xf numFmtId="0" fontId="48" fillId="3" borderId="2" xfId="4" applyFont="1" applyFill="1" applyBorder="1" applyAlignment="1">
      <alignment horizontal="center" vertical="center" wrapText="1" shrinkToFit="1"/>
    </xf>
    <xf numFmtId="0" fontId="49" fillId="2" borderId="0" xfId="4" applyFont="1" applyFill="1" applyBorder="1" applyAlignment="1">
      <alignment horizontal="center" vertical="center" wrapText="1" shrinkToFit="1"/>
    </xf>
    <xf numFmtId="0" fontId="37" fillId="0" borderId="0" xfId="4" applyFont="1" applyFill="1" applyBorder="1" applyAlignment="1">
      <alignment vertical="center"/>
    </xf>
    <xf numFmtId="0" fontId="37" fillId="0" borderId="0" xfId="4" applyFont="1" applyFill="1" applyBorder="1" applyAlignment="1">
      <alignment horizontal="left" vertical="center" wrapText="1" shrinkToFit="1"/>
    </xf>
    <xf numFmtId="3" fontId="50" fillId="0" borderId="0" xfId="0" applyNumberFormat="1" applyFont="1" applyFill="1" applyBorder="1" applyAlignment="1">
      <alignment horizontal="center"/>
    </xf>
    <xf numFmtId="0" fontId="44" fillId="0" borderId="7" xfId="4" applyFont="1" applyFill="1" applyBorder="1" applyAlignment="1">
      <alignment vertical="center" wrapText="1" shrinkToFit="1"/>
    </xf>
    <xf numFmtId="165" fontId="37" fillId="0" borderId="7" xfId="1" applyNumberFormat="1" applyFont="1" applyFill="1" applyBorder="1" applyAlignment="1">
      <alignment horizontal="center" vertical="center" wrapText="1" shrinkToFit="1"/>
    </xf>
    <xf numFmtId="0" fontId="53" fillId="2" borderId="0" xfId="4" applyFont="1" applyFill="1" applyAlignment="1">
      <alignment vertical="center"/>
    </xf>
    <xf numFmtId="0" fontId="53" fillId="2" borderId="0" xfId="4" applyFont="1" applyFill="1" applyBorder="1" applyAlignment="1">
      <alignment vertical="center"/>
    </xf>
    <xf numFmtId="0" fontId="58" fillId="2" borderId="0" xfId="4" applyFont="1" applyFill="1" applyBorder="1" applyAlignment="1">
      <alignment horizontal="centerContinuous" vertical="center"/>
    </xf>
    <xf numFmtId="0" fontId="57" fillId="2" borderId="0" xfId="4" applyFont="1" applyFill="1" applyBorder="1" applyAlignment="1">
      <alignment vertical="center"/>
    </xf>
    <xf numFmtId="0" fontId="55" fillId="2" borderId="0" xfId="4" applyFont="1" applyFill="1" applyAlignment="1">
      <alignment vertical="center"/>
    </xf>
    <xf numFmtId="0" fontId="58" fillId="2" borderId="0" xfId="4" applyFont="1" applyFill="1" applyBorder="1" applyAlignment="1">
      <alignment horizontal="left" vertical="center"/>
    </xf>
    <xf numFmtId="0" fontId="57" fillId="2" borderId="0" xfId="4" applyFont="1" applyFill="1" applyBorder="1" applyAlignment="1">
      <alignment horizontal="centerContinuous" vertical="center"/>
    </xf>
    <xf numFmtId="0" fontId="58" fillId="2" borderId="0" xfId="4" applyFont="1" applyFill="1" applyBorder="1" applyAlignment="1">
      <alignment horizontal="center" vertical="center"/>
    </xf>
    <xf numFmtId="0" fontId="55" fillId="2" borderId="0" xfId="4" applyFont="1" applyFill="1" applyAlignment="1">
      <alignment horizontal="centerContinuous" vertical="center"/>
    </xf>
    <xf numFmtId="0" fontId="57" fillId="2" borderId="0" xfId="3" applyFont="1" applyFill="1" applyBorder="1" applyAlignment="1">
      <alignment horizontal="centerContinuous" vertical="center" wrapText="1"/>
    </xf>
    <xf numFmtId="0" fontId="57" fillId="2" borderId="0" xfId="3" applyFont="1" applyFill="1" applyBorder="1" applyAlignment="1">
      <alignment horizontal="centerContinuous" vertical="center"/>
    </xf>
    <xf numFmtId="0" fontId="60" fillId="2" borderId="0" xfId="4" applyFont="1" applyFill="1" applyBorder="1" applyAlignment="1">
      <alignment horizontal="centerContinuous" vertical="center" shrinkToFit="1"/>
    </xf>
    <xf numFmtId="0" fontId="60" fillId="2" borderId="0" xfId="4" applyFont="1" applyFill="1" applyBorder="1" applyAlignment="1">
      <alignment horizontal="centerContinuous" vertical="center"/>
    </xf>
    <xf numFmtId="0" fontId="60" fillId="2" borderId="0" xfId="4" applyFont="1" applyFill="1" applyBorder="1" applyAlignment="1">
      <alignment vertical="center" shrinkToFit="1"/>
    </xf>
    <xf numFmtId="0" fontId="52" fillId="0" borderId="0" xfId="4" applyFont="1" applyFill="1" applyBorder="1" applyAlignment="1">
      <alignment horizontal="centerContinuous" vertical="center" shrinkToFit="1"/>
    </xf>
    <xf numFmtId="0" fontId="60" fillId="2" borderId="0" xfId="4" applyFont="1" applyFill="1" applyBorder="1" applyAlignment="1">
      <alignment vertical="center"/>
    </xf>
    <xf numFmtId="0" fontId="60" fillId="2" borderId="0" xfId="4" applyFont="1" applyFill="1" applyBorder="1" applyAlignment="1">
      <alignment vertical="center" wrapText="1"/>
    </xf>
    <xf numFmtId="0" fontId="61" fillId="2" borderId="0" xfId="4" applyFont="1" applyFill="1" applyBorder="1" applyAlignment="1">
      <alignment horizontal="center" vertical="center" wrapText="1" shrinkToFit="1"/>
    </xf>
    <xf numFmtId="171" fontId="54" fillId="0" borderId="0" xfId="4" applyNumberFormat="1" applyFont="1" applyFill="1" applyBorder="1" applyAlignment="1">
      <alignment horizontal="centerContinuous" vertical="center" wrapText="1" shrinkToFit="1"/>
    </xf>
    <xf numFmtId="0" fontId="54" fillId="0" borderId="0" xfId="4" applyFont="1" applyFill="1" applyBorder="1" applyAlignment="1">
      <alignment horizontal="centerContinuous" vertical="center" wrapText="1" shrinkToFit="1"/>
    </xf>
    <xf numFmtId="164" fontId="55" fillId="3" borderId="0" xfId="1" applyNumberFormat="1" applyFont="1" applyFill="1" applyBorder="1" applyAlignment="1">
      <alignment horizontal="left" vertical="center" wrapText="1" shrinkToFit="1"/>
    </xf>
    <xf numFmtId="0" fontId="55" fillId="0" borderId="0" xfId="4" applyFont="1" applyFill="1" applyBorder="1" applyAlignment="1">
      <alignment horizontal="left" vertical="center" wrapText="1" shrinkToFit="1"/>
    </xf>
    <xf numFmtId="10" fontId="55" fillId="3" borderId="0" xfId="2" applyNumberFormat="1" applyFont="1" applyFill="1" applyBorder="1" applyAlignment="1">
      <alignment horizontal="center" vertical="center" wrapText="1" shrinkToFit="1"/>
    </xf>
    <xf numFmtId="10" fontId="55" fillId="0" borderId="0" xfId="2" applyNumberFormat="1" applyFont="1" applyFill="1" applyBorder="1" applyAlignment="1">
      <alignment horizontal="center" vertical="center" wrapText="1" shrinkToFit="1"/>
    </xf>
    <xf numFmtId="10" fontId="55" fillId="0" borderId="0" xfId="2" applyNumberFormat="1" applyFont="1" applyFill="1" applyBorder="1" applyAlignment="1">
      <alignment horizontal="right" vertical="center" wrapText="1" shrinkToFit="1"/>
    </xf>
    <xf numFmtId="164" fontId="55" fillId="0" borderId="0" xfId="1" applyNumberFormat="1" applyFont="1" applyFill="1" applyBorder="1" applyAlignment="1">
      <alignment horizontal="right" vertical="center" wrapText="1" shrinkToFit="1"/>
    </xf>
    <xf numFmtId="168" fontId="55" fillId="0" borderId="0" xfId="1" applyNumberFormat="1" applyFont="1" applyFill="1" applyBorder="1" applyAlignment="1">
      <alignment horizontal="right" vertical="center" wrapText="1" shrinkToFit="1"/>
    </xf>
    <xf numFmtId="10" fontId="60" fillId="2" borderId="0" xfId="4" applyNumberFormat="1" applyFont="1" applyFill="1" applyBorder="1" applyAlignment="1">
      <alignment vertical="center"/>
    </xf>
    <xf numFmtId="164" fontId="60" fillId="2" borderId="0" xfId="4" applyNumberFormat="1" applyFont="1" applyFill="1" applyBorder="1" applyAlignment="1">
      <alignment vertical="center"/>
    </xf>
    <xf numFmtId="168" fontId="60" fillId="2" borderId="0" xfId="4" applyNumberFormat="1" applyFont="1" applyFill="1" applyBorder="1" applyAlignment="1">
      <alignment vertical="center"/>
    </xf>
    <xf numFmtId="0" fontId="55" fillId="0" borderId="0" xfId="4" applyFont="1" applyFill="1" applyBorder="1" applyAlignment="1">
      <alignment vertical="center" wrapText="1" shrinkToFit="1"/>
    </xf>
    <xf numFmtId="164" fontId="55" fillId="3" borderId="7" xfId="1" applyNumberFormat="1" applyFont="1" applyFill="1" applyBorder="1" applyAlignment="1">
      <alignment horizontal="left" vertical="center" wrapText="1" shrinkToFit="1"/>
    </xf>
    <xf numFmtId="0" fontId="56" fillId="0" borderId="7" xfId="4" applyFont="1" applyFill="1" applyBorder="1" applyAlignment="1">
      <alignment vertical="center" wrapText="1" shrinkToFit="1"/>
    </xf>
    <xf numFmtId="10" fontId="55" fillId="3" borderId="7" xfId="2" applyNumberFormat="1" applyFont="1" applyFill="1" applyBorder="1" applyAlignment="1">
      <alignment horizontal="center" vertical="center" wrapText="1" shrinkToFit="1"/>
    </xf>
    <xf numFmtId="0" fontId="62" fillId="0" borderId="0" xfId="0" applyFont="1"/>
    <xf numFmtId="0" fontId="59" fillId="0" borderId="0" xfId="0" applyFont="1"/>
    <xf numFmtId="0" fontId="64" fillId="3" borderId="0" xfId="4" applyFont="1" applyFill="1" applyBorder="1" applyAlignment="1">
      <alignment horizontal="center" vertical="center" wrapText="1" shrinkToFit="1"/>
    </xf>
    <xf numFmtId="0" fontId="64" fillId="3" borderId="0" xfId="4" applyFont="1" applyFill="1" applyBorder="1" applyAlignment="1">
      <alignment horizontal="right" vertical="center" wrapText="1" shrinkToFit="1"/>
    </xf>
    <xf numFmtId="164" fontId="55" fillId="3" borderId="0" xfId="1" applyFont="1" applyFill="1" applyBorder="1" applyAlignment="1">
      <alignment horizontal="center" vertical="center" wrapText="1" shrinkToFit="1"/>
    </xf>
    <xf numFmtId="0" fontId="55" fillId="2" borderId="0" xfId="4" applyFont="1" applyFill="1" applyBorder="1" applyAlignment="1">
      <alignment vertical="center"/>
    </xf>
    <xf numFmtId="0" fontId="65" fillId="2" borderId="0" xfId="4" applyFont="1" applyFill="1" applyBorder="1" applyAlignment="1">
      <alignment vertical="center"/>
    </xf>
    <xf numFmtId="0" fontId="65" fillId="2" borderId="7" xfId="4" applyFont="1" applyFill="1" applyBorder="1" applyAlignment="1">
      <alignment vertical="center"/>
    </xf>
    <xf numFmtId="164" fontId="55" fillId="3" borderId="7" xfId="1" applyFont="1" applyFill="1" applyBorder="1" applyAlignment="1">
      <alignment horizontal="center" vertical="center" wrapText="1" shrinkToFit="1"/>
    </xf>
    <xf numFmtId="0" fontId="65" fillId="2" borderId="0" xfId="4" applyFont="1" applyFill="1" applyBorder="1" applyAlignment="1">
      <alignment vertical="center" wrapText="1"/>
    </xf>
    <xf numFmtId="166" fontId="55" fillId="2" borderId="0" xfId="1" applyNumberFormat="1" applyFont="1" applyFill="1" applyBorder="1" applyAlignment="1">
      <alignment horizontal="right" vertical="center"/>
    </xf>
    <xf numFmtId="169" fontId="60" fillId="2" borderId="0" xfId="4" applyNumberFormat="1" applyFont="1" applyFill="1" applyBorder="1" applyAlignment="1">
      <alignment vertical="center" shrinkToFit="1"/>
    </xf>
    <xf numFmtId="0" fontId="56" fillId="2" borderId="0" xfId="4" applyFont="1" applyFill="1" applyBorder="1" applyAlignment="1">
      <alignment vertical="center"/>
    </xf>
    <xf numFmtId="0" fontId="66" fillId="2" borderId="0" xfId="4" applyFont="1" applyFill="1" applyBorder="1" applyAlignment="1">
      <alignment horizontal="left" vertical="center"/>
    </xf>
    <xf numFmtId="0" fontId="67" fillId="2" borderId="0" xfId="4" applyFont="1" applyFill="1" applyAlignment="1">
      <alignment vertical="center"/>
    </xf>
    <xf numFmtId="0" fontId="67" fillId="2" borderId="0" xfId="4" applyFont="1" applyFill="1" applyAlignment="1">
      <alignment horizontal="centerContinuous" vertical="center"/>
    </xf>
    <xf numFmtId="0" fontId="68" fillId="2" borderId="0" xfId="3" applyFont="1" applyFill="1" applyBorder="1" applyAlignment="1">
      <alignment horizontal="centerContinuous" vertical="center" wrapText="1"/>
    </xf>
    <xf numFmtId="0" fontId="68" fillId="2" borderId="0" xfId="3" applyFont="1" applyFill="1" applyBorder="1" applyAlignment="1">
      <alignment horizontal="centerContinuous" vertical="center"/>
    </xf>
    <xf numFmtId="0" fontId="69" fillId="2" borderId="0" xfId="4" applyFont="1" applyFill="1" applyBorder="1" applyAlignment="1">
      <alignment horizontal="centerContinuous" vertical="center" shrinkToFit="1"/>
    </xf>
    <xf numFmtId="0" fontId="69" fillId="2" borderId="0" xfId="4" applyFont="1" applyFill="1" applyBorder="1" applyAlignment="1">
      <alignment horizontal="centerContinuous" vertical="center"/>
    </xf>
    <xf numFmtId="0" fontId="69" fillId="2" borderId="0" xfId="4" applyFont="1" applyFill="1" applyBorder="1" applyAlignment="1">
      <alignment vertical="center" wrapText="1"/>
    </xf>
    <xf numFmtId="0" fontId="69" fillId="2" borderId="0" xfId="4" applyFont="1" applyFill="1" applyBorder="1" applyAlignment="1">
      <alignment vertical="center" shrinkToFit="1"/>
    </xf>
    <xf numFmtId="0" fontId="69" fillId="2" borderId="0" xfId="4" applyFont="1" applyFill="1" applyBorder="1" applyAlignment="1">
      <alignment vertical="center"/>
    </xf>
    <xf numFmtId="164" fontId="69" fillId="2" borderId="0" xfId="4" applyNumberFormat="1" applyFont="1" applyFill="1" applyBorder="1" applyAlignment="1">
      <alignment vertical="center"/>
    </xf>
    <xf numFmtId="164" fontId="68" fillId="3" borderId="7" xfId="1" applyNumberFormat="1" applyFont="1" applyFill="1" applyBorder="1" applyAlignment="1">
      <alignment horizontal="left" vertical="center" wrapText="1" shrinkToFit="1"/>
    </xf>
    <xf numFmtId="164" fontId="68" fillId="3" borderId="0" xfId="1" applyNumberFormat="1" applyFont="1" applyFill="1" applyBorder="1" applyAlignment="1">
      <alignment horizontal="left" vertical="center" wrapText="1" shrinkToFit="1"/>
    </xf>
    <xf numFmtId="164" fontId="68" fillId="3" borderId="0" xfId="1" applyNumberFormat="1" applyFont="1" applyFill="1" applyBorder="1" applyAlignment="1">
      <alignment horizontal="center" vertical="center" wrapText="1" shrinkToFit="1"/>
    </xf>
    <xf numFmtId="164" fontId="69" fillId="0" borderId="0" xfId="4" applyNumberFormat="1" applyFont="1" applyFill="1" applyBorder="1" applyAlignment="1">
      <alignment vertical="center"/>
    </xf>
    <xf numFmtId="0" fontId="67" fillId="0" borderId="0" xfId="4" applyFont="1" applyFill="1" applyAlignment="1">
      <alignment vertical="center"/>
    </xf>
    <xf numFmtId="0" fontId="70" fillId="8" borderId="7" xfId="4" applyFont="1" applyFill="1" applyBorder="1" applyAlignment="1">
      <alignment vertical="center" shrinkToFit="1"/>
    </xf>
    <xf numFmtId="0" fontId="70" fillId="0" borderId="0" xfId="4" applyFont="1" applyFill="1" applyBorder="1" applyAlignment="1">
      <alignment vertical="center" shrinkToFit="1"/>
    </xf>
    <xf numFmtId="0" fontId="67" fillId="2" borderId="0" xfId="4" applyFont="1" applyFill="1" applyBorder="1" applyAlignment="1">
      <alignment vertical="center"/>
    </xf>
    <xf numFmtId="43" fontId="10" fillId="3" borderId="0" xfId="0" applyNumberFormat="1" applyFont="1" applyFill="1" applyAlignment="1">
      <alignment vertical="center"/>
    </xf>
    <xf numFmtId="167" fontId="10" fillId="3" borderId="0" xfId="2" applyNumberFormat="1" applyFont="1" applyFill="1" applyAlignment="1">
      <alignment vertical="center"/>
    </xf>
    <xf numFmtId="0" fontId="29" fillId="3" borderId="0" xfId="0" applyFont="1" applyFill="1" applyAlignment="1">
      <alignment vertical="center"/>
    </xf>
    <xf numFmtId="165" fontId="55" fillId="2" borderId="0" xfId="1" applyNumberFormat="1" applyFont="1" applyFill="1" applyBorder="1" applyAlignment="1">
      <alignment vertical="center"/>
    </xf>
    <xf numFmtId="165" fontId="10" fillId="3" borderId="0" xfId="1" applyNumberFormat="1" applyFont="1" applyFill="1" applyAlignment="1">
      <alignment vertical="center"/>
    </xf>
    <xf numFmtId="0" fontId="56" fillId="2" borderId="0" xfId="0" applyFont="1" applyFill="1" applyBorder="1" applyAlignment="1">
      <alignment horizontal="left" vertical="center" wrapText="1"/>
    </xf>
    <xf numFmtId="166" fontId="55" fillId="2" borderId="0" xfId="1" applyNumberFormat="1" applyFont="1" applyFill="1" applyBorder="1" applyAlignment="1">
      <alignment horizontal="right" wrapText="1" shrinkToFit="1"/>
    </xf>
    <xf numFmtId="167" fontId="55" fillId="2" borderId="0" xfId="2" applyNumberFormat="1" applyFont="1" applyFill="1" applyBorder="1" applyAlignment="1">
      <alignment horizontal="right" wrapText="1" shrinkToFit="1"/>
    </xf>
    <xf numFmtId="165" fontId="55" fillId="3" borderId="0" xfId="1" applyNumberFormat="1" applyFont="1" applyFill="1" applyBorder="1" applyAlignment="1">
      <alignment vertical="center"/>
    </xf>
    <xf numFmtId="0" fontId="15" fillId="0" borderId="0" xfId="0" applyFont="1" applyFill="1" applyBorder="1" applyAlignment="1">
      <alignment vertical="center"/>
    </xf>
    <xf numFmtId="165" fontId="55" fillId="0" borderId="0" xfId="1" applyNumberFormat="1" applyFont="1" applyFill="1" applyBorder="1" applyAlignment="1">
      <alignment vertical="center"/>
    </xf>
    <xf numFmtId="0" fontId="10" fillId="0" borderId="0" xfId="0" applyFont="1" applyFill="1" applyAlignment="1">
      <alignment vertical="center"/>
    </xf>
    <xf numFmtId="0" fontId="57" fillId="2" borderId="0" xfId="4" applyFont="1" applyFill="1" applyAlignment="1">
      <alignment vertical="center" wrapText="1" shrinkToFit="1"/>
    </xf>
    <xf numFmtId="165" fontId="58" fillId="2" borderId="0" xfId="1" applyNumberFormat="1" applyFont="1" applyFill="1" applyBorder="1" applyAlignment="1">
      <alignment horizontal="right" vertical="center" wrapText="1" shrinkToFit="1"/>
    </xf>
    <xf numFmtId="165" fontId="56" fillId="2" borderId="0" xfId="1" applyNumberFormat="1" applyFont="1" applyFill="1" applyBorder="1" applyAlignment="1">
      <alignment horizontal="right" vertical="center" wrapText="1" shrinkToFit="1"/>
    </xf>
    <xf numFmtId="166" fontId="58" fillId="2" borderId="0" xfId="1" applyNumberFormat="1" applyFont="1" applyFill="1" applyBorder="1" applyAlignment="1">
      <alignment horizontal="right" vertical="center" wrapText="1" shrinkToFit="1"/>
    </xf>
    <xf numFmtId="167" fontId="56" fillId="2" borderId="0" xfId="2" applyNumberFormat="1" applyFont="1" applyFill="1" applyBorder="1" applyAlignment="1">
      <alignment horizontal="right" vertical="center" wrapText="1" shrinkToFit="1"/>
    </xf>
    <xf numFmtId="0" fontId="56" fillId="2" borderId="0" xfId="0" applyFont="1" applyFill="1" applyBorder="1" applyAlignment="1">
      <alignment vertical="center"/>
    </xf>
    <xf numFmtId="165" fontId="58" fillId="2" borderId="0" xfId="1" applyNumberFormat="1" applyFont="1" applyFill="1" applyBorder="1" applyAlignment="1">
      <alignment horizontal="right" vertical="center"/>
    </xf>
    <xf numFmtId="165" fontId="56" fillId="2" borderId="0" xfId="1" applyNumberFormat="1" applyFont="1" applyFill="1" applyBorder="1" applyAlignment="1">
      <alignment horizontal="right" vertical="center"/>
    </xf>
    <xf numFmtId="166" fontId="58" fillId="2" borderId="0" xfId="1" applyNumberFormat="1" applyFont="1" applyFill="1" applyBorder="1" applyAlignment="1">
      <alignment horizontal="right" vertical="center"/>
    </xf>
    <xf numFmtId="167" fontId="56" fillId="2" borderId="0" xfId="2" applyNumberFormat="1" applyFont="1" applyFill="1" applyBorder="1" applyAlignment="1">
      <alignment horizontal="right" vertical="center"/>
    </xf>
    <xf numFmtId="0" fontId="55" fillId="3" borderId="0" xfId="0" applyFont="1" applyFill="1" applyAlignment="1">
      <alignment vertical="center" wrapText="1" shrinkToFit="1"/>
    </xf>
    <xf numFmtId="0" fontId="72" fillId="2" borderId="0" xfId="9" applyFont="1" applyFill="1" applyAlignment="1">
      <alignment horizontal="left"/>
    </xf>
    <xf numFmtId="0" fontId="59" fillId="0" borderId="0" xfId="0" applyFont="1" applyAlignment="1">
      <alignment horizontal="left" vertical="center"/>
    </xf>
    <xf numFmtId="0" fontId="25" fillId="3" borderId="0" xfId="0" applyFont="1" applyFill="1" applyBorder="1" applyAlignment="1">
      <alignment vertical="center" wrapText="1"/>
    </xf>
    <xf numFmtId="0" fontId="72" fillId="2" borderId="0" xfId="0" applyFont="1" applyFill="1" applyAlignment="1">
      <alignment horizontal="left"/>
    </xf>
    <xf numFmtId="0" fontId="72" fillId="2" borderId="0" xfId="0" applyFont="1" applyFill="1" applyAlignment="1">
      <alignment horizontal="left" vertical="center" wrapText="1"/>
    </xf>
    <xf numFmtId="0" fontId="72" fillId="2" borderId="0" xfId="9" applyFont="1" applyFill="1" applyAlignment="1">
      <alignment horizontal="left" vertical="center"/>
    </xf>
    <xf numFmtId="0" fontId="72" fillId="0" borderId="0" xfId="9" applyFont="1" applyFill="1" applyAlignment="1">
      <alignment horizontal="left" vertical="center"/>
    </xf>
    <xf numFmtId="0" fontId="59" fillId="0" borderId="0" xfId="0" applyFont="1" applyAlignment="1">
      <alignment horizontal="left" vertical="center" wrapText="1"/>
    </xf>
    <xf numFmtId="0" fontId="10" fillId="3" borderId="0" xfId="0" applyFont="1" applyFill="1"/>
    <xf numFmtId="0" fontId="72" fillId="2" borderId="0" xfId="10" applyFont="1" applyFill="1"/>
    <xf numFmtId="0" fontId="1" fillId="0" borderId="0" xfId="0" applyFont="1" applyBorder="1" applyAlignment="1">
      <alignment horizontal="center"/>
    </xf>
    <xf numFmtId="0" fontId="72" fillId="2" borderId="0" xfId="10" applyFont="1" applyFill="1" applyBorder="1" applyAlignment="1">
      <alignment vertical="center"/>
    </xf>
    <xf numFmtId="0" fontId="72" fillId="0" borderId="0" xfId="9" applyFont="1" applyFill="1" applyAlignment="1">
      <alignment vertical="center"/>
    </xf>
    <xf numFmtId="0" fontId="37" fillId="0" borderId="0" xfId="0" applyFont="1" applyAlignment="1">
      <alignment vertical="center"/>
    </xf>
    <xf numFmtId="0" fontId="44" fillId="0" borderId="7" xfId="4" applyFont="1" applyFill="1" applyBorder="1" applyAlignment="1">
      <alignment wrapText="1"/>
    </xf>
    <xf numFmtId="49" fontId="64" fillId="3" borderId="0" xfId="4" applyNumberFormat="1" applyFont="1" applyFill="1" applyBorder="1" applyAlignment="1">
      <alignment horizontal="center" vertical="center" wrapText="1" shrinkToFit="1"/>
    </xf>
    <xf numFmtId="0" fontId="53" fillId="3" borderId="0" xfId="4" applyFont="1" applyFill="1" applyBorder="1" applyAlignment="1">
      <alignment vertical="center"/>
    </xf>
    <xf numFmtId="0" fontId="53" fillId="3" borderId="0" xfId="4" applyFont="1" applyFill="1" applyAlignment="1">
      <alignment vertical="center"/>
    </xf>
    <xf numFmtId="0" fontId="15" fillId="2" borderId="1" xfId="0" applyFont="1" applyFill="1" applyBorder="1" applyAlignment="1">
      <alignment vertical="center" wrapText="1" shrinkToFit="1"/>
    </xf>
    <xf numFmtId="167" fontId="55" fillId="2" borderId="3" xfId="2" applyNumberFormat="1" applyFont="1" applyFill="1" applyBorder="1" applyAlignment="1">
      <alignment horizontal="right" vertical="center" wrapText="1" shrinkToFit="1"/>
    </xf>
    <xf numFmtId="9" fontId="55" fillId="2" borderId="3" xfId="2" applyFont="1" applyFill="1" applyBorder="1" applyAlignment="1">
      <alignment horizontal="right" vertical="center" wrapText="1" shrinkToFit="1"/>
    </xf>
    <xf numFmtId="167" fontId="55" fillId="0" borderId="3" xfId="2" applyNumberFormat="1" applyFont="1" applyFill="1" applyBorder="1" applyAlignment="1">
      <alignment horizontal="right" vertical="center" wrapText="1" shrinkToFit="1"/>
    </xf>
    <xf numFmtId="169" fontId="78" fillId="0" borderId="3" xfId="0" applyNumberFormat="1" applyFont="1" applyFill="1" applyBorder="1" applyAlignment="1">
      <alignment horizontal="right" vertical="center" wrapText="1" shrinkToFit="1"/>
    </xf>
    <xf numFmtId="0" fontId="38" fillId="2" borderId="0" xfId="0" applyFont="1" applyFill="1" applyBorder="1" applyAlignment="1">
      <alignment horizontal="center" vertical="center" wrapText="1" shrinkToFit="1"/>
    </xf>
    <xf numFmtId="0" fontId="15" fillId="3" borderId="0" xfId="0" applyFont="1" applyFill="1" applyBorder="1" applyAlignment="1">
      <alignment horizontal="left" vertical="center" wrapText="1"/>
    </xf>
    <xf numFmtId="167" fontId="55" fillId="3" borderId="0" xfId="2" applyNumberFormat="1" applyFont="1" applyFill="1" applyBorder="1" applyAlignment="1">
      <alignment horizontal="right" wrapText="1" shrinkToFit="1"/>
    </xf>
    <xf numFmtId="0" fontId="15" fillId="3" borderId="6" xfId="0" applyFont="1" applyFill="1" applyBorder="1" applyAlignment="1">
      <alignment horizontal="left" vertical="center" wrapText="1"/>
    </xf>
    <xf numFmtId="167" fontId="55" fillId="2" borderId="6" xfId="2" applyNumberFormat="1" applyFont="1" applyFill="1" applyBorder="1" applyAlignment="1">
      <alignment horizontal="right" wrapText="1" shrinkToFit="1"/>
    </xf>
    <xf numFmtId="167" fontId="55" fillId="3" borderId="6" xfId="2" applyNumberFormat="1" applyFont="1" applyFill="1" applyBorder="1" applyAlignment="1">
      <alignment horizontal="right" wrapText="1" shrinkToFit="1"/>
    </xf>
    <xf numFmtId="0" fontId="15" fillId="2" borderId="0" xfId="0" applyFont="1" applyFill="1" applyBorder="1" applyAlignment="1">
      <alignment vertical="center" wrapText="1"/>
    </xf>
    <xf numFmtId="166" fontId="15" fillId="2" borderId="0" xfId="1" applyNumberFormat="1" applyFont="1" applyFill="1" applyBorder="1" applyAlignment="1">
      <alignment horizontal="right" vertical="center" wrapText="1" shrinkToFit="1"/>
    </xf>
    <xf numFmtId="0" fontId="10" fillId="3" borderId="7" xfId="0" applyFont="1" applyFill="1" applyBorder="1" applyAlignment="1">
      <alignment vertical="center" wrapText="1"/>
    </xf>
    <xf numFmtId="0" fontId="10" fillId="3" borderId="7" xfId="0" applyFont="1" applyFill="1" applyBorder="1" applyAlignment="1">
      <alignment vertical="center" wrapText="1" shrinkToFit="1"/>
    </xf>
    <xf numFmtId="0" fontId="78" fillId="3" borderId="7" xfId="0" applyFont="1" applyFill="1" applyBorder="1" applyAlignment="1">
      <alignment horizontal="right" vertical="center" wrapText="1" shrinkToFit="1"/>
    </xf>
    <xf numFmtId="166" fontId="78" fillId="3" borderId="7" xfId="1" applyNumberFormat="1" applyFont="1" applyFill="1" applyBorder="1" applyAlignment="1">
      <alignment horizontal="right" vertical="center" wrapText="1" shrinkToFit="1"/>
    </xf>
    <xf numFmtId="169" fontId="78" fillId="0" borderId="7" xfId="0" applyNumberFormat="1" applyFont="1" applyFill="1" applyBorder="1" applyAlignment="1">
      <alignment horizontal="right" vertical="center" wrapText="1" shrinkToFit="1"/>
    </xf>
    <xf numFmtId="0" fontId="56" fillId="3" borderId="0"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6" fillId="2" borderId="1" xfId="0" applyFont="1" applyFill="1" applyBorder="1" applyAlignment="1">
      <alignment horizontal="left" vertical="center" wrapText="1"/>
    </xf>
    <xf numFmtId="164" fontId="55" fillId="2" borderId="1" xfId="1" applyNumberFormat="1" applyFont="1" applyFill="1" applyBorder="1" applyAlignment="1">
      <alignment horizontal="right" wrapText="1" shrinkToFit="1"/>
    </xf>
    <xf numFmtId="166" fontId="55" fillId="2" borderId="1" xfId="1" applyNumberFormat="1" applyFont="1" applyFill="1" applyBorder="1" applyAlignment="1">
      <alignment horizontal="right" wrapText="1" shrinkToFit="1"/>
    </xf>
    <xf numFmtId="0" fontId="15" fillId="2" borderId="7" xfId="0" applyFont="1" applyFill="1" applyBorder="1" applyAlignment="1">
      <alignment vertical="center"/>
    </xf>
    <xf numFmtId="0" fontId="32" fillId="0" borderId="0" xfId="4" applyFont="1" applyFill="1" applyBorder="1" applyAlignment="1">
      <alignment horizontal="centerContinuous" vertical="center" wrapText="1" shrinkToFit="1"/>
    </xf>
    <xf numFmtId="0" fontId="64" fillId="0" borderId="0" xfId="4" applyFont="1" applyFill="1" applyBorder="1" applyAlignment="1">
      <alignment horizontal="right" vertical="center" wrapText="1" shrinkToFit="1"/>
    </xf>
    <xf numFmtId="44" fontId="37" fillId="0" borderId="0" xfId="0" applyNumberFormat="1" applyFont="1"/>
    <xf numFmtId="0" fontId="37" fillId="9" borderId="0" xfId="4" applyFont="1" applyFill="1" applyBorder="1" applyAlignment="1">
      <alignment vertical="center"/>
    </xf>
    <xf numFmtId="3" fontId="50" fillId="10" borderId="0" xfId="0" applyNumberFormat="1" applyFont="1" applyFill="1" applyBorder="1" applyAlignment="1">
      <alignment horizontal="center"/>
    </xf>
    <xf numFmtId="0" fontId="83" fillId="0" borderId="0" xfId="0" applyFont="1" applyBorder="1" applyAlignment="1">
      <alignment vertical="center" wrapText="1"/>
    </xf>
    <xf numFmtId="0" fontId="53" fillId="2" borderId="0" xfId="4" applyFont="1" applyFill="1" applyBorder="1" applyAlignment="1">
      <alignment vertical="center" wrapText="1"/>
    </xf>
    <xf numFmtId="0" fontId="53" fillId="2" borderId="0" xfId="4" applyFont="1" applyFill="1" applyBorder="1" applyAlignment="1">
      <alignment vertical="center" shrinkToFit="1"/>
    </xf>
    <xf numFmtId="0" fontId="53" fillId="2" borderId="0" xfId="4" applyFont="1" applyFill="1" applyBorder="1" applyAlignment="1">
      <alignment horizontal="left" vertical="center" shrinkToFit="1"/>
    </xf>
    <xf numFmtId="0" fontId="84" fillId="2" borderId="0" xfId="4" applyFont="1" applyFill="1" applyBorder="1" applyAlignment="1">
      <alignment horizontal="center" vertical="center" wrapText="1"/>
    </xf>
    <xf numFmtId="0" fontId="82" fillId="8" borderId="0" xfId="0" applyFont="1" applyFill="1" applyBorder="1" applyAlignment="1">
      <alignment vertical="center"/>
    </xf>
    <xf numFmtId="0" fontId="82" fillId="0" borderId="0" xfId="0" applyFont="1" applyFill="1" applyBorder="1" applyAlignment="1">
      <alignment vertical="center" wrapText="1"/>
    </xf>
    <xf numFmtId="0" fontId="53" fillId="2" borderId="0" xfId="4" applyFont="1" applyFill="1" applyAlignment="1">
      <alignment horizontal="left" vertical="center" shrinkToFit="1"/>
    </xf>
    <xf numFmtId="0" fontId="82" fillId="8" borderId="0" xfId="4" applyFont="1" applyFill="1" applyBorder="1" applyAlignment="1">
      <alignment vertical="center"/>
    </xf>
    <xf numFmtId="0" fontId="82" fillId="0" borderId="0" xfId="4" applyFont="1" applyFill="1" applyBorder="1" applyAlignment="1">
      <alignment vertical="center" wrapText="1"/>
    </xf>
    <xf numFmtId="0" fontId="85" fillId="0" borderId="0" xfId="4" applyFont="1" applyFill="1" applyBorder="1" applyAlignment="1">
      <alignment horizontal="right" wrapText="1" shrinkToFit="1"/>
    </xf>
    <xf numFmtId="9" fontId="53" fillId="0" borderId="0" xfId="2" applyFont="1" applyFill="1" applyBorder="1" applyAlignment="1">
      <alignment horizontal="right" wrapText="1" shrinkToFit="1"/>
    </xf>
    <xf numFmtId="0" fontId="84" fillId="2" borderId="0" xfId="4" applyFont="1" applyFill="1" applyAlignment="1">
      <alignment vertical="center" wrapText="1"/>
    </xf>
    <xf numFmtId="0" fontId="85" fillId="2" borderId="0" xfId="4" applyFont="1" applyFill="1" applyBorder="1" applyAlignment="1">
      <alignment horizontal="right" wrapText="1" shrinkToFit="1"/>
    </xf>
    <xf numFmtId="0" fontId="53" fillId="3" borderId="6" xfId="4" applyFont="1" applyFill="1" applyBorder="1" applyAlignment="1">
      <alignment horizontal="left" wrapText="1" shrinkToFit="1"/>
    </xf>
    <xf numFmtId="0" fontId="85" fillId="3" borderId="0" xfId="4" applyFont="1" applyFill="1" applyBorder="1" applyAlignment="1">
      <alignment horizontal="right" wrapText="1" shrinkToFit="1"/>
    </xf>
    <xf numFmtId="0" fontId="53" fillId="3" borderId="0" xfId="4" applyFont="1" applyFill="1" applyBorder="1" applyAlignment="1">
      <alignment horizontal="left" wrapText="1" shrinkToFit="1"/>
    </xf>
    <xf numFmtId="0" fontId="86" fillId="0" borderId="8" xfId="4" applyFont="1" applyFill="1" applyBorder="1" applyAlignment="1">
      <alignment wrapText="1"/>
    </xf>
    <xf numFmtId="0" fontId="85" fillId="0" borderId="7" xfId="4" applyFont="1" applyFill="1" applyBorder="1" applyAlignment="1">
      <alignment wrapText="1"/>
    </xf>
    <xf numFmtId="0" fontId="53" fillId="2" borderId="0" xfId="4" applyFont="1" applyFill="1" applyAlignment="1">
      <alignment vertical="center" wrapText="1"/>
    </xf>
    <xf numFmtId="0" fontId="53" fillId="2" borderId="0" xfId="4" applyFont="1" applyFill="1" applyAlignment="1">
      <alignment vertical="center" shrinkToFit="1"/>
    </xf>
    <xf numFmtId="0" fontId="53" fillId="2" borderId="0" xfId="0" applyFont="1" applyFill="1" applyBorder="1" applyAlignment="1">
      <alignment vertical="center"/>
    </xf>
    <xf numFmtId="0" fontId="53" fillId="2" borderId="0" xfId="0" applyFont="1" applyFill="1" applyBorder="1" applyAlignment="1">
      <alignment vertical="center" wrapText="1"/>
    </xf>
    <xf numFmtId="0" fontId="53" fillId="2" borderId="0" xfId="0" applyFont="1" applyFill="1" applyBorder="1" applyAlignment="1">
      <alignment horizontal="center" vertical="center" shrinkToFit="1"/>
    </xf>
    <xf numFmtId="0" fontId="84" fillId="2" borderId="0" xfId="0" applyFont="1" applyFill="1" applyBorder="1" applyAlignment="1">
      <alignment horizontal="center" vertical="center" wrapText="1"/>
    </xf>
    <xf numFmtId="0" fontId="84" fillId="2" borderId="0" xfId="0" quotePrefix="1" applyNumberFormat="1" applyFont="1" applyFill="1" applyBorder="1" applyAlignment="1">
      <alignment horizontal="centerContinuous" vertical="center"/>
    </xf>
    <xf numFmtId="0" fontId="53" fillId="3" borderId="2" xfId="4" applyFont="1" applyFill="1" applyBorder="1" applyAlignment="1">
      <alignment horizontal="center" vertical="center" wrapText="1" shrinkToFit="1"/>
    </xf>
    <xf numFmtId="0" fontId="53" fillId="2" borderId="0" xfId="0" applyFont="1" applyFill="1" applyBorder="1" applyAlignment="1">
      <alignment vertical="center" shrinkToFit="1"/>
    </xf>
    <xf numFmtId="0" fontId="53" fillId="0" borderId="0" xfId="4" applyFont="1" applyFill="1" applyBorder="1" applyAlignment="1">
      <alignment horizontal="left" vertical="center" wrapText="1" shrinkToFit="1"/>
    </xf>
    <xf numFmtId="169" fontId="53" fillId="2" borderId="0" xfId="2" applyNumberFormat="1" applyFont="1" applyFill="1" applyBorder="1" applyAlignment="1">
      <alignment horizontal="right" vertical="center" shrinkToFit="1"/>
    </xf>
    <xf numFmtId="167" fontId="53" fillId="2" borderId="0" xfId="2" applyNumberFormat="1" applyFont="1" applyFill="1" applyBorder="1" applyAlignment="1">
      <alignment horizontal="right" vertical="center" shrinkToFit="1"/>
    </xf>
    <xf numFmtId="0" fontId="53" fillId="2" borderId="0" xfId="0" applyFont="1" applyFill="1" applyAlignment="1">
      <alignment vertical="center" shrinkToFit="1"/>
    </xf>
    <xf numFmtId="0" fontId="53" fillId="2" borderId="0" xfId="0" applyFont="1" applyFill="1" applyAlignment="1">
      <alignment vertical="center" wrapText="1"/>
    </xf>
    <xf numFmtId="165" fontId="53" fillId="2" borderId="0" xfId="1" applyNumberFormat="1" applyFont="1" applyFill="1" applyBorder="1" applyAlignment="1">
      <alignment vertical="center"/>
    </xf>
    <xf numFmtId="165" fontId="84" fillId="2" borderId="0" xfId="1" applyNumberFormat="1" applyFont="1" applyFill="1" applyBorder="1" applyAlignment="1">
      <alignment vertical="center"/>
    </xf>
    <xf numFmtId="167" fontId="53" fillId="3" borderId="0" xfId="2" applyNumberFormat="1" applyFont="1" applyFill="1" applyBorder="1" applyAlignment="1">
      <alignment horizontal="left" wrapText="1" shrinkToFit="1"/>
    </xf>
    <xf numFmtId="167" fontId="53" fillId="3" borderId="0" xfId="2" applyNumberFormat="1" applyFont="1" applyFill="1" applyBorder="1" applyAlignment="1">
      <alignment horizontal="center" wrapText="1" shrinkToFit="1"/>
    </xf>
    <xf numFmtId="9" fontId="86" fillId="0" borderId="8" xfId="2" applyFont="1" applyFill="1" applyBorder="1" applyAlignment="1">
      <alignment horizontal="center" wrapText="1"/>
    </xf>
    <xf numFmtId="167" fontId="86" fillId="0" borderId="8" xfId="2" applyNumberFormat="1" applyFont="1" applyFill="1" applyBorder="1" applyAlignment="1">
      <alignment horizontal="center" wrapText="1"/>
    </xf>
    <xf numFmtId="0" fontId="53" fillId="2" borderId="0" xfId="0" applyFont="1" applyFill="1" applyAlignment="1">
      <alignment vertical="center"/>
    </xf>
    <xf numFmtId="0" fontId="88" fillId="2" borderId="0" xfId="0" applyFont="1" applyFill="1" applyAlignment="1">
      <alignment vertical="center"/>
    </xf>
    <xf numFmtId="0" fontId="89" fillId="2" borderId="0" xfId="0" applyFont="1" applyFill="1" applyAlignment="1">
      <alignment vertical="center" shrinkToFit="1"/>
    </xf>
    <xf numFmtId="0" fontId="90" fillId="2" borderId="0" xfId="0" applyFont="1" applyFill="1" applyAlignment="1">
      <alignment vertical="center" shrinkToFit="1"/>
    </xf>
    <xf numFmtId="0" fontId="90" fillId="2" borderId="0" xfId="0" applyFont="1" applyFill="1" applyAlignment="1">
      <alignment vertical="center" wrapText="1"/>
    </xf>
    <xf numFmtId="0" fontId="90" fillId="2" borderId="0" xfId="0" applyFont="1" applyFill="1" applyAlignment="1">
      <alignment vertical="center"/>
    </xf>
    <xf numFmtId="0" fontId="91" fillId="2" borderId="0" xfId="0" applyFont="1" applyFill="1" applyBorder="1" applyAlignment="1">
      <alignment horizontal="right" vertical="center" shrinkToFit="1"/>
    </xf>
    <xf numFmtId="0" fontId="93" fillId="0" borderId="0" xfId="0" applyFont="1" applyBorder="1" applyAlignment="1">
      <alignment vertical="center"/>
    </xf>
    <xf numFmtId="0" fontId="93" fillId="0" borderId="0" xfId="0" applyFont="1" applyBorder="1" applyAlignment="1">
      <alignment horizontal="center" vertical="center"/>
    </xf>
    <xf numFmtId="0" fontId="53" fillId="3" borderId="0" xfId="4" applyFont="1" applyFill="1" applyAlignment="1">
      <alignment vertical="center" shrinkToFit="1"/>
    </xf>
    <xf numFmtId="0" fontId="53" fillId="3" borderId="0" xfId="4" applyFont="1" applyFill="1" applyAlignment="1">
      <alignment vertical="center" wrapText="1"/>
    </xf>
    <xf numFmtId="10" fontId="93" fillId="0" borderId="0" xfId="0" applyNumberFormat="1" applyFont="1" applyBorder="1" applyAlignment="1">
      <alignment horizontal="center" vertical="center"/>
    </xf>
    <xf numFmtId="170" fontId="53" fillId="2" borderId="0" xfId="4" applyNumberFormat="1" applyFont="1" applyFill="1" applyAlignment="1">
      <alignment vertical="center" shrinkToFit="1"/>
    </xf>
    <xf numFmtId="165" fontId="53" fillId="0" borderId="0" xfId="1" applyNumberFormat="1" applyFont="1" applyFill="1" applyAlignment="1">
      <alignment horizontal="left" vertical="center" shrinkToFit="1"/>
    </xf>
    <xf numFmtId="170" fontId="53" fillId="0" borderId="0" xfId="4" applyNumberFormat="1" applyFont="1" applyFill="1" applyAlignment="1">
      <alignment horizontal="left" vertical="center" shrinkToFit="1"/>
    </xf>
    <xf numFmtId="0" fontId="53" fillId="0" borderId="0" xfId="4" applyFont="1" applyFill="1" applyAlignment="1">
      <alignment horizontal="left" vertical="center" shrinkToFit="1"/>
    </xf>
    <xf numFmtId="165" fontId="53" fillId="0" borderId="0" xfId="1" applyNumberFormat="1" applyFont="1" applyFill="1" applyAlignment="1">
      <alignment vertical="center" shrinkToFit="1"/>
    </xf>
    <xf numFmtId="165" fontId="53" fillId="2" borderId="0" xfId="1" applyNumberFormat="1" applyFont="1" applyFill="1" applyAlignment="1">
      <alignment vertical="center" shrinkToFit="1"/>
    </xf>
    <xf numFmtId="0" fontId="64" fillId="3" borderId="2" xfId="4" applyFont="1" applyFill="1" applyBorder="1" applyAlignment="1">
      <alignment horizontal="center" vertical="center" wrapText="1" shrinkToFit="1"/>
    </xf>
    <xf numFmtId="165" fontId="53" fillId="0" borderId="0" xfId="1" applyNumberFormat="1" applyFont="1" applyFill="1" applyBorder="1" applyAlignment="1">
      <alignment horizontal="right" wrapText="1" shrinkToFit="1"/>
    </xf>
    <xf numFmtId="165" fontId="53" fillId="3" borderId="6" xfId="1" applyNumberFormat="1" applyFont="1" applyFill="1" applyBorder="1" applyAlignment="1">
      <alignment horizontal="right" wrapText="1" shrinkToFit="1"/>
    </xf>
    <xf numFmtId="165" fontId="53" fillId="3" borderId="0" xfId="1" applyNumberFormat="1" applyFont="1" applyFill="1" applyBorder="1" applyAlignment="1">
      <alignment horizontal="right" wrapText="1" shrinkToFit="1"/>
    </xf>
    <xf numFmtId="0" fontId="97" fillId="8" borderId="7" xfId="4" applyFont="1" applyFill="1" applyBorder="1" applyAlignment="1">
      <alignment vertical="center" shrinkToFit="1"/>
    </xf>
    <xf numFmtId="0" fontId="98" fillId="2" borderId="0" xfId="4" applyFont="1" applyFill="1" applyBorder="1" applyAlignment="1">
      <alignment vertical="center" wrapText="1"/>
    </xf>
    <xf numFmtId="0" fontId="98" fillId="2" borderId="0" xfId="4" applyFont="1" applyFill="1" applyBorder="1" applyAlignment="1">
      <alignment vertical="center" shrinkToFit="1"/>
    </xf>
    <xf numFmtId="171" fontId="83" fillId="2" borderId="10" xfId="4" applyNumberFormat="1" applyFont="1" applyFill="1" applyBorder="1" applyAlignment="1">
      <alignment vertical="center" wrapText="1" shrinkToFit="1"/>
    </xf>
    <xf numFmtId="0" fontId="83" fillId="2" borderId="0" xfId="4" applyFont="1" applyFill="1" applyBorder="1" applyAlignment="1">
      <alignment horizontal="center" vertical="center"/>
    </xf>
    <xf numFmtId="164" fontId="53" fillId="3" borderId="0" xfId="1" applyNumberFormat="1" applyFont="1" applyFill="1" applyBorder="1" applyAlignment="1">
      <alignment horizontal="left" vertical="center" wrapText="1" shrinkToFit="1"/>
    </xf>
    <xf numFmtId="0" fontId="96" fillId="3" borderId="0" xfId="4" applyFont="1" applyFill="1" applyBorder="1" applyAlignment="1">
      <alignment horizontal="center" vertical="center" wrapText="1" shrinkToFit="1"/>
    </xf>
    <xf numFmtId="0" fontId="98" fillId="2" borderId="0" xfId="4" applyFont="1" applyFill="1" applyBorder="1" applyAlignment="1">
      <alignment vertical="center"/>
    </xf>
    <xf numFmtId="0" fontId="96" fillId="3" borderId="11" xfId="4" applyFont="1" applyFill="1" applyBorder="1" applyAlignment="1">
      <alignment horizontal="center" vertical="center" wrapText="1" shrinkToFit="1"/>
    </xf>
    <xf numFmtId="164" fontId="53" fillId="0" borderId="0" xfId="1" applyNumberFormat="1" applyFont="1" applyFill="1" applyBorder="1" applyAlignment="1">
      <alignment horizontal="left" vertical="center" wrapText="1" indent="2" shrinkToFit="1"/>
    </xf>
    <xf numFmtId="166" fontId="53" fillId="0" borderId="0" xfId="1" applyNumberFormat="1" applyFont="1" applyFill="1" applyBorder="1" applyAlignment="1">
      <alignment horizontal="center" vertical="center" wrapText="1" shrinkToFit="1"/>
    </xf>
    <xf numFmtId="166" fontId="84" fillId="0" borderId="0" xfId="1" applyNumberFormat="1" applyFont="1" applyFill="1" applyBorder="1" applyAlignment="1">
      <alignment horizontal="center" vertical="center" wrapText="1" shrinkToFit="1"/>
    </xf>
    <xf numFmtId="167" fontId="53" fillId="0" borderId="0" xfId="2" applyNumberFormat="1" applyFont="1" applyFill="1" applyBorder="1" applyAlignment="1">
      <alignment horizontal="center" vertical="center" wrapText="1" shrinkToFit="1"/>
    </xf>
    <xf numFmtId="0" fontId="53" fillId="0" borderId="0" xfId="4" applyFont="1" applyFill="1" applyBorder="1" applyAlignment="1">
      <alignment vertical="center" wrapText="1" shrinkToFit="1"/>
    </xf>
    <xf numFmtId="164" fontId="84" fillId="3" borderId="7" xfId="1" applyNumberFormat="1" applyFont="1" applyFill="1" applyBorder="1" applyAlignment="1">
      <alignment horizontal="left" vertical="center" wrapText="1" shrinkToFit="1"/>
    </xf>
    <xf numFmtId="166" fontId="84" fillId="3" borderId="7" xfId="1" applyNumberFormat="1" applyFont="1" applyFill="1" applyBorder="1" applyAlignment="1">
      <alignment horizontal="center" vertical="center" wrapText="1" shrinkToFit="1"/>
    </xf>
    <xf numFmtId="167" fontId="84" fillId="3" borderId="7" xfId="2" applyNumberFormat="1" applyFont="1" applyFill="1" applyBorder="1" applyAlignment="1">
      <alignment horizontal="center" vertical="center" wrapText="1" shrinkToFit="1"/>
    </xf>
    <xf numFmtId="171" fontId="83" fillId="2" borderId="9" xfId="4" applyNumberFormat="1" applyFont="1" applyFill="1" applyBorder="1" applyAlignment="1">
      <alignment vertical="center" wrapText="1" shrinkToFit="1"/>
    </xf>
    <xf numFmtId="171" fontId="83" fillId="2" borderId="0" xfId="4" applyNumberFormat="1" applyFont="1" applyFill="1" applyBorder="1" applyAlignment="1">
      <alignment horizontal="center" vertical="center" wrapText="1" shrinkToFit="1"/>
    </xf>
    <xf numFmtId="0" fontId="96" fillId="0" borderId="0" xfId="4" applyFont="1" applyFill="1" applyBorder="1" applyAlignment="1">
      <alignment horizontal="center" vertical="center" wrapText="1" shrinkToFit="1"/>
    </xf>
    <xf numFmtId="0" fontId="53" fillId="0" borderId="0" xfId="4" applyFont="1" applyFill="1" applyBorder="1" applyAlignment="1">
      <alignment vertical="center"/>
    </xf>
    <xf numFmtId="165" fontId="53" fillId="2" borderId="0" xfId="1" applyNumberFormat="1" applyFont="1" applyFill="1" applyBorder="1" applyAlignment="1">
      <alignment horizontal="right" vertical="center" wrapText="1" indent="1"/>
    </xf>
    <xf numFmtId="165" fontId="84" fillId="3" borderId="7" xfId="1" applyNumberFormat="1" applyFont="1" applyFill="1" applyBorder="1" applyAlignment="1">
      <alignment horizontal="right" vertical="center" wrapText="1" indent="1" shrinkToFit="1"/>
    </xf>
    <xf numFmtId="0" fontId="53" fillId="2" borderId="0" xfId="4" applyFont="1" applyFill="1" applyBorder="1" applyAlignment="1">
      <alignment horizontal="left" vertical="center" wrapText="1" indent="2"/>
    </xf>
    <xf numFmtId="0" fontId="101" fillId="0" borderId="0" xfId="0" applyFont="1"/>
    <xf numFmtId="164" fontId="75" fillId="0" borderId="0" xfId="1" applyNumberFormat="1" applyFont="1" applyFill="1" applyBorder="1" applyAlignment="1">
      <alignment vertical="center" wrapText="1" shrinkToFit="1"/>
    </xf>
    <xf numFmtId="0" fontId="45" fillId="2" borderId="0" xfId="4" applyFont="1" applyFill="1" applyBorder="1" applyAlignment="1">
      <alignment vertical="center" wrapText="1"/>
    </xf>
    <xf numFmtId="0" fontId="53" fillId="3" borderId="2" xfId="4" applyFont="1" applyFill="1" applyBorder="1" applyAlignment="1">
      <alignment horizontal="center" wrapText="1" shrinkToFit="1"/>
    </xf>
    <xf numFmtId="0" fontId="96" fillId="2" borderId="0" xfId="0" applyFont="1" applyFill="1" applyBorder="1" applyAlignment="1">
      <alignment horizontal="center" vertical="center" wrapText="1" shrinkToFit="1"/>
    </xf>
    <xf numFmtId="4" fontId="93" fillId="0" borderId="0" xfId="0" applyNumberFormat="1" applyFont="1" applyBorder="1" applyAlignment="1">
      <alignment horizontal="center" vertical="center"/>
    </xf>
    <xf numFmtId="165" fontId="55" fillId="3" borderId="0" xfId="1" applyNumberFormat="1" applyFont="1" applyFill="1" applyBorder="1" applyAlignment="1">
      <alignment horizontal="right" wrapText="1" shrinkToFit="1"/>
    </xf>
    <xf numFmtId="165" fontId="55" fillId="2" borderId="0" xfId="1" applyNumberFormat="1" applyFont="1" applyFill="1" applyBorder="1" applyAlignment="1">
      <alignment horizontal="right" wrapText="1" shrinkToFit="1"/>
    </xf>
    <xf numFmtId="165" fontId="55" fillId="3" borderId="6" xfId="1" applyNumberFormat="1" applyFont="1" applyFill="1" applyBorder="1" applyAlignment="1">
      <alignment horizontal="right" wrapText="1" shrinkToFit="1"/>
    </xf>
    <xf numFmtId="167" fontId="85" fillId="0" borderId="7" xfId="2" applyNumberFormat="1" applyFont="1" applyFill="1" applyBorder="1" applyAlignment="1">
      <alignment horizontal="center" wrapText="1"/>
    </xf>
    <xf numFmtId="0" fontId="83" fillId="3" borderId="2" xfId="4" applyFont="1" applyFill="1" applyBorder="1" applyAlignment="1">
      <alignment horizontal="center" wrapText="1" shrinkToFit="1"/>
    </xf>
    <xf numFmtId="167" fontId="53" fillId="2" borderId="0" xfId="2" applyNumberFormat="1" applyFont="1" applyFill="1" applyBorder="1" applyAlignment="1">
      <alignment horizontal="center" vertical="center" wrapText="1"/>
    </xf>
    <xf numFmtId="0" fontId="83" fillId="3" borderId="2" xfId="4" applyFont="1" applyFill="1" applyBorder="1" applyAlignment="1">
      <alignment horizontal="right" wrapText="1" shrinkToFit="1"/>
    </xf>
    <xf numFmtId="165" fontId="55" fillId="2" borderId="3" xfId="1" applyNumberFormat="1" applyFont="1" applyFill="1" applyBorder="1" applyAlignment="1">
      <alignment horizontal="right" vertical="center" wrapText="1" shrinkToFit="1"/>
    </xf>
    <xf numFmtId="165" fontId="55" fillId="3" borderId="7" xfId="1" applyNumberFormat="1" applyFont="1" applyFill="1" applyBorder="1" applyAlignment="1">
      <alignment horizontal="right" vertical="center" wrapText="1" shrinkToFit="1"/>
    </xf>
    <xf numFmtId="0" fontId="96" fillId="3" borderId="2" xfId="4" applyFont="1" applyFill="1" applyBorder="1" applyAlignment="1">
      <alignment horizontal="center" vertical="center" wrapText="1" shrinkToFit="1"/>
    </xf>
    <xf numFmtId="173" fontId="37" fillId="0" borderId="0" xfId="0" applyNumberFormat="1" applyFont="1" applyFill="1"/>
    <xf numFmtId="173" fontId="37" fillId="0" borderId="0" xfId="0" applyNumberFormat="1" applyFont="1"/>
    <xf numFmtId="173" fontId="41" fillId="0" borderId="0" xfId="2" applyNumberFormat="1" applyFont="1" applyBorder="1" applyAlignment="1">
      <alignment horizontal="center"/>
    </xf>
    <xf numFmtId="173" fontId="44" fillId="0" borderId="0" xfId="2" applyNumberFormat="1" applyFont="1" applyFill="1" applyBorder="1" applyAlignment="1">
      <alignment horizontal="center" vertical="center" wrapText="1"/>
    </xf>
    <xf numFmtId="173" fontId="41" fillId="0" borderId="0" xfId="2" applyNumberFormat="1" applyFont="1" applyFill="1" applyBorder="1" applyAlignment="1">
      <alignment horizontal="center"/>
    </xf>
    <xf numFmtId="173" fontId="41" fillId="0" borderId="7" xfId="2" applyNumberFormat="1" applyFont="1" applyBorder="1" applyAlignment="1">
      <alignment horizontal="center"/>
    </xf>
    <xf numFmtId="173" fontId="37" fillId="0" borderId="7" xfId="0" applyNumberFormat="1" applyFont="1" applyBorder="1"/>
    <xf numFmtId="173" fontId="49" fillId="2" borderId="0" xfId="4" applyNumberFormat="1" applyFont="1" applyFill="1" applyBorder="1" applyAlignment="1">
      <alignment horizontal="right" vertical="center" wrapText="1" shrinkToFit="1"/>
    </xf>
    <xf numFmtId="173" fontId="50" fillId="0" borderId="0" xfId="0" applyNumberFormat="1" applyFont="1" applyFill="1" applyBorder="1" applyAlignment="1">
      <alignment horizontal="center"/>
    </xf>
    <xf numFmtId="173" fontId="37" fillId="0" borderId="0" xfId="2" applyNumberFormat="1" applyFont="1" applyFill="1" applyBorder="1" applyAlignment="1">
      <alignment horizontal="right" vertical="center" wrapText="1" shrinkToFit="1"/>
    </xf>
    <xf numFmtId="173" fontId="37" fillId="0" borderId="7" xfId="2" applyNumberFormat="1" applyFont="1" applyFill="1" applyBorder="1" applyAlignment="1">
      <alignment horizontal="center" vertical="center" wrapText="1" shrinkToFit="1"/>
    </xf>
    <xf numFmtId="173" fontId="37" fillId="0" borderId="7" xfId="2" applyNumberFormat="1" applyFont="1" applyFill="1" applyBorder="1" applyAlignment="1">
      <alignment horizontal="right" vertical="center" wrapText="1" shrinkToFit="1"/>
    </xf>
    <xf numFmtId="173" fontId="50" fillId="10" borderId="0" xfId="0" applyNumberFormat="1" applyFont="1" applyFill="1" applyBorder="1" applyAlignment="1">
      <alignment horizontal="center"/>
    </xf>
    <xf numFmtId="0" fontId="44" fillId="9" borderId="3" xfId="0" applyFont="1" applyFill="1" applyBorder="1" applyAlignment="1">
      <alignment horizontal="left" vertical="center" wrapText="1"/>
    </xf>
    <xf numFmtId="173" fontId="44" fillId="9" borderId="3" xfId="11" applyNumberFormat="1" applyFont="1" applyFill="1" applyBorder="1" applyAlignment="1">
      <alignment horizontal="center" vertical="center" wrapText="1"/>
    </xf>
    <xf numFmtId="173" fontId="41" fillId="0" borderId="0" xfId="11" applyNumberFormat="1" applyFont="1" applyBorder="1" applyAlignment="1">
      <alignment horizontal="center"/>
    </xf>
    <xf numFmtId="173" fontId="37" fillId="0" borderId="0" xfId="0" applyNumberFormat="1" applyFont="1" applyBorder="1"/>
    <xf numFmtId="0" fontId="41" fillId="0" borderId="14" xfId="0" applyFont="1" applyBorder="1"/>
    <xf numFmtId="0" fontId="1" fillId="0" borderId="14" xfId="0" applyFont="1" applyBorder="1"/>
    <xf numFmtId="0" fontId="43" fillId="2" borderId="14" xfId="0" applyFont="1" applyFill="1" applyBorder="1" applyAlignment="1">
      <alignment horizontal="center" vertical="center" wrapText="1" shrinkToFit="1"/>
    </xf>
    <xf numFmtId="173" fontId="44" fillId="9" borderId="3" xfId="2" applyNumberFormat="1" applyFont="1" applyFill="1" applyBorder="1" applyAlignment="1">
      <alignment horizontal="center" vertical="center" wrapText="1"/>
    </xf>
    <xf numFmtId="0" fontId="41" fillId="0" borderId="14" xfId="0" applyFont="1" applyBorder="1" applyAlignment="1">
      <alignment horizontal="center" vertical="center"/>
    </xf>
    <xf numFmtId="173" fontId="41" fillId="0" borderId="14" xfId="2" applyNumberFormat="1" applyFont="1" applyBorder="1" applyAlignment="1">
      <alignment horizontal="center"/>
    </xf>
    <xf numFmtId="0" fontId="53" fillId="3" borderId="0" xfId="4" applyNumberFormat="1" applyFont="1" applyFill="1" applyBorder="1" applyAlignment="1">
      <alignment horizontal="left" wrapText="1" shrinkToFit="1"/>
    </xf>
    <xf numFmtId="165" fontId="86" fillId="0" borderId="0" xfId="1" applyNumberFormat="1" applyFont="1" applyFill="1" applyBorder="1" applyAlignment="1">
      <alignment horizontal="right" wrapText="1"/>
    </xf>
    <xf numFmtId="9" fontId="85" fillId="0" borderId="0" xfId="2" applyFont="1" applyFill="1" applyBorder="1" applyAlignment="1">
      <alignment horizontal="right" wrapText="1"/>
    </xf>
    <xf numFmtId="165" fontId="53" fillId="0" borderId="6" xfId="1" applyNumberFormat="1" applyFont="1" applyFill="1" applyBorder="1" applyAlignment="1">
      <alignment horizontal="right" wrapText="1" shrinkToFit="1"/>
    </xf>
    <xf numFmtId="0" fontId="53" fillId="0" borderId="0" xfId="4" applyFont="1" applyFill="1" applyAlignment="1">
      <alignment vertical="center"/>
    </xf>
    <xf numFmtId="0" fontId="53" fillId="0" borderId="0" xfId="4" applyFont="1" applyFill="1" applyAlignment="1">
      <alignment vertical="center" wrapText="1"/>
    </xf>
    <xf numFmtId="0" fontId="53" fillId="0" borderId="0" xfId="4" applyFont="1" applyFill="1" applyAlignment="1">
      <alignment vertical="center" shrinkToFit="1"/>
    </xf>
    <xf numFmtId="0" fontId="86" fillId="0" borderId="0" xfId="4" applyNumberFormat="1" applyFont="1" applyFill="1" applyBorder="1" applyAlignment="1">
      <alignment wrapText="1"/>
    </xf>
    <xf numFmtId="9" fontId="53" fillId="0" borderId="0" xfId="11" applyFont="1" applyFill="1" applyBorder="1" applyAlignment="1">
      <alignment horizontal="right" wrapText="1" shrinkToFit="1"/>
    </xf>
    <xf numFmtId="9" fontId="53" fillId="3" borderId="6" xfId="11" applyFont="1" applyFill="1" applyBorder="1" applyAlignment="1">
      <alignment horizontal="right" wrapText="1" shrinkToFit="1"/>
    </xf>
    <xf numFmtId="9" fontId="53" fillId="3" borderId="0" xfId="11" applyFont="1" applyFill="1" applyBorder="1" applyAlignment="1">
      <alignment horizontal="right" wrapText="1" shrinkToFit="1"/>
    </xf>
    <xf numFmtId="9" fontId="53" fillId="0" borderId="6" xfId="11" applyFont="1" applyFill="1" applyBorder="1" applyAlignment="1">
      <alignment horizontal="right" wrapText="1" shrinkToFit="1"/>
    </xf>
    <xf numFmtId="0" fontId="84" fillId="0" borderId="6" xfId="4" applyNumberFormat="1" applyFont="1" applyFill="1" applyBorder="1" applyAlignment="1">
      <alignment horizontal="left" vertical="center" wrapText="1" shrinkToFit="1"/>
    </xf>
    <xf numFmtId="0" fontId="9" fillId="3" borderId="0" xfId="0" applyFont="1" applyFill="1" applyBorder="1" applyAlignment="1">
      <alignment vertical="center" wrapText="1" shrinkToFit="1"/>
    </xf>
    <xf numFmtId="166" fontId="55" fillId="3" borderId="0" xfId="1" applyNumberFormat="1" applyFont="1" applyFill="1" applyBorder="1" applyAlignment="1">
      <alignment horizontal="right" wrapText="1" shrinkToFit="1"/>
    </xf>
    <xf numFmtId="0" fontId="9" fillId="9" borderId="0" xfId="0" applyFont="1" applyFill="1" applyBorder="1" applyAlignment="1">
      <alignment vertical="center" wrapText="1" shrinkToFit="1"/>
    </xf>
    <xf numFmtId="166" fontId="55" fillId="9" borderId="0" xfId="1" applyNumberFormat="1" applyFont="1" applyFill="1" applyBorder="1" applyAlignment="1">
      <alignment horizontal="right" wrapText="1" shrinkToFit="1"/>
    </xf>
    <xf numFmtId="167" fontId="55" fillId="9" borderId="0" xfId="2" applyNumberFormat="1" applyFont="1" applyFill="1" applyBorder="1" applyAlignment="1">
      <alignment horizontal="right" wrapText="1" shrinkToFit="1"/>
    </xf>
    <xf numFmtId="0" fontId="15" fillId="3" borderId="1" xfId="0" applyFont="1" applyFill="1" applyBorder="1" applyAlignment="1">
      <alignment vertical="center" wrapText="1" shrinkToFit="1"/>
    </xf>
    <xf numFmtId="164" fontId="55" fillId="3" borderId="0" xfId="1" applyNumberFormat="1" applyFont="1" applyFill="1" applyBorder="1" applyAlignment="1">
      <alignment horizontal="right" wrapText="1" shrinkToFit="1"/>
    </xf>
    <xf numFmtId="166" fontId="55" fillId="3" borderId="1" xfId="1" applyNumberFormat="1" applyFont="1" applyFill="1" applyBorder="1" applyAlignment="1">
      <alignment horizontal="right" wrapText="1" shrinkToFit="1"/>
    </xf>
    <xf numFmtId="167" fontId="55" fillId="3" borderId="1" xfId="2" applyNumberFormat="1" applyFont="1" applyFill="1" applyBorder="1" applyAlignment="1">
      <alignment horizontal="right" wrapText="1" shrinkToFit="1"/>
    </xf>
    <xf numFmtId="0" fontId="15" fillId="9" borderId="0" xfId="0" applyFont="1" applyFill="1" applyBorder="1" applyAlignment="1">
      <alignment vertical="center" wrapText="1" shrinkToFit="1"/>
    </xf>
    <xf numFmtId="165" fontId="55" fillId="9" borderId="15" xfId="1" applyNumberFormat="1" applyFont="1" applyFill="1" applyBorder="1" applyAlignment="1">
      <alignment horizontal="right" wrapText="1" shrinkToFit="1"/>
    </xf>
    <xf numFmtId="166" fontId="55" fillId="9" borderId="15" xfId="1" applyNumberFormat="1" applyFont="1" applyFill="1" applyBorder="1" applyAlignment="1">
      <alignment horizontal="right" wrapText="1" shrinkToFit="1"/>
    </xf>
    <xf numFmtId="9" fontId="55" fillId="3" borderId="0" xfId="2" applyFont="1" applyFill="1" applyBorder="1" applyAlignment="1">
      <alignment horizontal="right" wrapText="1" shrinkToFit="1"/>
    </xf>
    <xf numFmtId="0" fontId="9" fillId="9" borderId="6" xfId="0" applyFont="1" applyFill="1" applyBorder="1" applyAlignment="1">
      <alignment vertical="center" wrapText="1" shrinkToFit="1"/>
    </xf>
    <xf numFmtId="165" fontId="56" fillId="9" borderId="6" xfId="1" applyNumberFormat="1" applyFont="1" applyFill="1" applyBorder="1" applyAlignment="1">
      <alignment horizontal="right" vertical="center" wrapText="1" shrinkToFit="1"/>
    </xf>
    <xf numFmtId="167" fontId="55" fillId="9" borderId="6" xfId="2" applyNumberFormat="1" applyFont="1" applyFill="1" applyBorder="1" applyAlignment="1">
      <alignment horizontal="right" wrapText="1" shrinkToFit="1"/>
    </xf>
    <xf numFmtId="165" fontId="56" fillId="3" borderId="0" xfId="1" applyNumberFormat="1" applyFont="1" applyFill="1" applyBorder="1" applyAlignment="1">
      <alignment horizontal="right" vertical="center" wrapText="1"/>
    </xf>
    <xf numFmtId="165" fontId="55" fillId="9" borderId="0" xfId="1" applyNumberFormat="1" applyFont="1" applyFill="1" applyBorder="1" applyAlignment="1">
      <alignment horizontal="right" wrapText="1" shrinkToFit="1"/>
    </xf>
    <xf numFmtId="165" fontId="55" fillId="3" borderId="1" xfId="1" applyNumberFormat="1" applyFont="1" applyFill="1" applyBorder="1" applyAlignment="1">
      <alignment horizontal="right" wrapText="1" shrinkToFit="1"/>
    </xf>
    <xf numFmtId="167" fontId="55" fillId="2" borderId="1" xfId="2" applyNumberFormat="1" applyFont="1" applyFill="1" applyBorder="1" applyAlignment="1">
      <alignment horizontal="right" wrapText="1" shrinkToFit="1"/>
    </xf>
    <xf numFmtId="0" fontId="9" fillId="9" borderId="6" xfId="0" applyFont="1" applyFill="1" applyBorder="1" applyAlignment="1">
      <alignment horizontal="left" vertical="center" wrapText="1"/>
    </xf>
    <xf numFmtId="0" fontId="15" fillId="3" borderId="15" xfId="0" applyFont="1" applyFill="1" applyBorder="1" applyAlignment="1">
      <alignment horizontal="left" vertical="center" wrapText="1" indent="1"/>
    </xf>
    <xf numFmtId="165" fontId="55" fillId="3" borderId="15" xfId="1" applyNumberFormat="1" applyFont="1" applyFill="1" applyBorder="1" applyAlignment="1">
      <alignment horizontal="right" wrapText="1" shrinkToFit="1"/>
    </xf>
    <xf numFmtId="166" fontId="55" fillId="3" borderId="15" xfId="1" applyNumberFormat="1" applyFont="1" applyFill="1" applyBorder="1" applyAlignment="1">
      <alignment horizontal="right" wrapText="1" shrinkToFit="1"/>
    </xf>
    <xf numFmtId="167" fontId="55" fillId="3" borderId="15" xfId="2" applyNumberFormat="1" applyFont="1" applyFill="1" applyBorder="1" applyAlignment="1">
      <alignment horizontal="right" wrapText="1" shrinkToFit="1"/>
    </xf>
    <xf numFmtId="0" fontId="15" fillId="9" borderId="1" xfId="0" applyFont="1" applyFill="1" applyBorder="1" applyAlignment="1">
      <alignment horizontal="left" vertical="center" wrapText="1" indent="1"/>
    </xf>
    <xf numFmtId="165" fontId="55" fillId="9" borderId="1" xfId="1" applyNumberFormat="1" applyFont="1" applyFill="1" applyBorder="1" applyAlignment="1">
      <alignment horizontal="right" wrapText="1" shrinkToFit="1"/>
    </xf>
    <xf numFmtId="167" fontId="55" fillId="9" borderId="1" xfId="2" applyNumberFormat="1" applyFont="1" applyFill="1" applyBorder="1" applyAlignment="1">
      <alignment horizontal="right" wrapText="1" shrinkToFit="1"/>
    </xf>
    <xf numFmtId="0" fontId="15" fillId="3" borderId="0" xfId="0" applyFont="1" applyFill="1" applyBorder="1" applyAlignment="1">
      <alignment horizontal="left" vertical="center" wrapText="1" indent="1"/>
    </xf>
    <xf numFmtId="0" fontId="15" fillId="3" borderId="0" xfId="0" quotePrefix="1" applyFont="1" applyFill="1" applyBorder="1" applyAlignment="1">
      <alignment horizontal="left" vertical="center"/>
    </xf>
    <xf numFmtId="0" fontId="15" fillId="9" borderId="0" xfId="0" applyFont="1" applyFill="1" applyBorder="1" applyAlignment="1">
      <alignment horizontal="left" vertical="center" wrapText="1" indent="1"/>
    </xf>
    <xf numFmtId="0" fontId="15" fillId="9" borderId="0" xfId="0" applyFont="1" applyFill="1" applyBorder="1" applyAlignment="1">
      <alignment horizontal="left" vertical="center" wrapText="1"/>
    </xf>
    <xf numFmtId="0" fontId="15" fillId="3" borderId="6" xfId="0" applyFont="1" applyFill="1" applyBorder="1" applyAlignment="1">
      <alignment vertical="center" wrapText="1"/>
    </xf>
    <xf numFmtId="165" fontId="55" fillId="3" borderId="6" xfId="1" applyNumberFormat="1" applyFont="1" applyFill="1" applyBorder="1" applyAlignment="1">
      <alignment horizontal="right" vertical="center" wrapText="1" shrinkToFit="1"/>
    </xf>
    <xf numFmtId="167" fontId="55" fillId="3" borderId="6" xfId="2" applyNumberFormat="1" applyFont="1" applyFill="1" applyBorder="1" applyAlignment="1">
      <alignment horizontal="right" vertical="center" wrapText="1" shrinkToFit="1"/>
    </xf>
    <xf numFmtId="166" fontId="55" fillId="3" borderId="6" xfId="1" applyNumberFormat="1" applyFont="1" applyFill="1" applyBorder="1" applyAlignment="1">
      <alignment horizontal="right" vertical="center" wrapText="1" shrinkToFit="1"/>
    </xf>
    <xf numFmtId="0" fontId="15" fillId="3" borderId="13" xfId="0" applyFont="1" applyFill="1" applyBorder="1" applyAlignment="1">
      <alignment vertical="center" wrapText="1"/>
    </xf>
    <xf numFmtId="0" fontId="15" fillId="3" borderId="7" xfId="0" applyFont="1" applyFill="1" applyBorder="1" applyAlignment="1">
      <alignment vertical="center" wrapText="1" shrinkToFit="1"/>
    </xf>
    <xf numFmtId="165" fontId="56" fillId="3" borderId="13" xfId="0" applyNumberFormat="1" applyFont="1" applyFill="1" applyBorder="1" applyAlignment="1">
      <alignment horizontal="right" vertical="center" wrapText="1"/>
    </xf>
    <xf numFmtId="167" fontId="55" fillId="3" borderId="13" xfId="2" applyNumberFormat="1" applyFont="1" applyFill="1" applyBorder="1" applyAlignment="1">
      <alignment horizontal="right" vertical="center" wrapText="1" shrinkToFit="1"/>
    </xf>
    <xf numFmtId="166" fontId="55" fillId="3" borderId="13" xfId="1" applyNumberFormat="1" applyFont="1" applyFill="1" applyBorder="1" applyAlignment="1">
      <alignment horizontal="right" vertical="center" wrapText="1" shrinkToFit="1"/>
    </xf>
    <xf numFmtId="0" fontId="10" fillId="9" borderId="0" xfId="0" applyFont="1" applyFill="1" applyBorder="1" applyAlignment="1">
      <alignment wrapText="1"/>
    </xf>
    <xf numFmtId="165" fontId="55" fillId="9" borderId="0" xfId="1" applyNumberFormat="1" applyFont="1" applyFill="1" applyBorder="1" applyAlignment="1">
      <alignment horizontal="right" vertical="center" wrapText="1" shrinkToFit="1"/>
    </xf>
    <xf numFmtId="9" fontId="55" fillId="9" borderId="0" xfId="2" applyFont="1" applyFill="1" applyAlignment="1">
      <alignment horizontal="right" vertical="center" wrapText="1" shrinkToFit="1"/>
    </xf>
    <xf numFmtId="167" fontId="55" fillId="9" borderId="0" xfId="2" applyNumberFormat="1" applyFont="1" applyFill="1" applyBorder="1" applyAlignment="1">
      <alignment horizontal="right" vertical="center" wrapText="1" shrinkToFit="1"/>
    </xf>
    <xf numFmtId="169" fontId="78" fillId="9" borderId="0" xfId="0" applyNumberFormat="1" applyFont="1" applyFill="1" applyAlignment="1">
      <alignment horizontal="right" vertical="center" wrapText="1" shrinkToFit="1"/>
    </xf>
    <xf numFmtId="0" fontId="9" fillId="9" borderId="1" xfId="0" applyFont="1" applyFill="1" applyBorder="1" applyAlignment="1">
      <alignment wrapText="1"/>
    </xf>
    <xf numFmtId="165" fontId="55" fillId="9" borderId="1" xfId="1" applyNumberFormat="1" applyFont="1" applyFill="1" applyBorder="1" applyAlignment="1">
      <alignment horizontal="right" vertical="center" wrapText="1" shrinkToFit="1"/>
    </xf>
    <xf numFmtId="167" fontId="55" fillId="9" borderId="1" xfId="2" applyNumberFormat="1" applyFont="1" applyFill="1" applyBorder="1" applyAlignment="1">
      <alignment horizontal="right" vertical="center" wrapText="1" shrinkToFit="1"/>
    </xf>
    <xf numFmtId="167" fontId="55" fillId="2" borderId="7" xfId="2" applyNumberFormat="1" applyFont="1" applyFill="1" applyBorder="1" applyAlignment="1">
      <alignment horizontal="right" vertical="center" wrapText="1" shrinkToFit="1"/>
    </xf>
    <xf numFmtId="0" fontId="58" fillId="9" borderId="0" xfId="0" applyFont="1" applyFill="1" applyBorder="1" applyAlignment="1">
      <alignment vertical="center" wrapText="1" shrinkToFit="1"/>
    </xf>
    <xf numFmtId="0" fontId="56" fillId="9" borderId="0" xfId="0" applyFont="1" applyFill="1" applyBorder="1" applyAlignment="1">
      <alignment horizontal="left" vertical="center" wrapText="1"/>
    </xf>
    <xf numFmtId="0" fontId="58" fillId="9" borderId="6" xfId="0" applyFont="1" applyFill="1" applyBorder="1" applyAlignment="1">
      <alignment horizontal="left" vertical="center" wrapText="1"/>
    </xf>
    <xf numFmtId="165" fontId="55" fillId="9" borderId="6" xfId="1" applyNumberFormat="1" applyFont="1" applyFill="1" applyBorder="1" applyAlignment="1">
      <alignment horizontal="right" wrapText="1" shrinkToFit="1"/>
    </xf>
    <xf numFmtId="0" fontId="80" fillId="9" borderId="6" xfId="0" applyFont="1" applyFill="1" applyBorder="1" applyAlignment="1">
      <alignment horizontal="left" vertical="center" wrapText="1"/>
    </xf>
    <xf numFmtId="0" fontId="81" fillId="9" borderId="13" xfId="0" applyFont="1" applyFill="1" applyBorder="1" applyAlignment="1">
      <alignment horizontal="left" vertical="center" wrapText="1"/>
    </xf>
    <xf numFmtId="165" fontId="55" fillId="9" borderId="13" xfId="1" applyNumberFormat="1" applyFont="1" applyFill="1" applyBorder="1" applyAlignment="1">
      <alignment horizontal="right" wrapText="1" shrinkToFit="1"/>
    </xf>
    <xf numFmtId="167" fontId="55" fillId="9" borderId="13" xfId="2" applyNumberFormat="1" applyFont="1" applyFill="1" applyBorder="1" applyAlignment="1">
      <alignment horizontal="right" wrapText="1" shrinkToFit="1"/>
    </xf>
    <xf numFmtId="164" fontId="53" fillId="9" borderId="0" xfId="1" applyNumberFormat="1" applyFont="1" applyFill="1" applyBorder="1" applyAlignment="1">
      <alignment horizontal="left" vertical="center" wrapText="1" shrinkToFit="1"/>
    </xf>
    <xf numFmtId="166" fontId="53" fillId="9" borderId="0" xfId="1" applyNumberFormat="1" applyFont="1" applyFill="1" applyBorder="1" applyAlignment="1">
      <alignment horizontal="center" vertical="center" wrapText="1" shrinkToFit="1"/>
    </xf>
    <xf numFmtId="166" fontId="84" fillId="9" borderId="0" xfId="1" applyNumberFormat="1" applyFont="1" applyFill="1" applyBorder="1" applyAlignment="1">
      <alignment horizontal="center" vertical="center" wrapText="1" shrinkToFit="1"/>
    </xf>
    <xf numFmtId="167" fontId="53" fillId="9" borderId="0" xfId="2" applyNumberFormat="1" applyFont="1" applyFill="1" applyBorder="1" applyAlignment="1">
      <alignment horizontal="center" vertical="center" wrapText="1" shrinkToFit="1"/>
    </xf>
    <xf numFmtId="0" fontId="53" fillId="9" borderId="0" xfId="4" applyFont="1" applyFill="1" applyBorder="1" applyAlignment="1">
      <alignment vertical="center" wrapText="1"/>
    </xf>
    <xf numFmtId="165" fontId="53" fillId="9" borderId="0" xfId="1" applyNumberFormat="1" applyFont="1" applyFill="1" applyBorder="1" applyAlignment="1">
      <alignment horizontal="right" vertical="center" wrapText="1" indent="1"/>
    </xf>
    <xf numFmtId="167" fontId="53" fillId="9" borderId="0" xfId="2" applyNumberFormat="1" applyFont="1" applyFill="1" applyBorder="1" applyAlignment="1">
      <alignment horizontal="center" vertical="center" wrapText="1"/>
    </xf>
    <xf numFmtId="164" fontId="55" fillId="9" borderId="0" xfId="1" applyNumberFormat="1" applyFont="1" applyFill="1" applyBorder="1" applyAlignment="1">
      <alignment horizontal="left" vertical="center" wrapText="1" shrinkToFit="1"/>
    </xf>
    <xf numFmtId="10" fontId="55" fillId="9" borderId="0" xfId="2" applyNumberFormat="1" applyFont="1" applyFill="1" applyBorder="1" applyAlignment="1">
      <alignment horizontal="center" vertical="center" wrapText="1" shrinkToFit="1"/>
    </xf>
    <xf numFmtId="164" fontId="55" fillId="9" borderId="0" xfId="1" applyFont="1" applyFill="1" applyBorder="1" applyAlignment="1">
      <alignment horizontal="center" vertical="center" wrapText="1" shrinkToFit="1"/>
    </xf>
    <xf numFmtId="0" fontId="53" fillId="9" borderId="0" xfId="4" applyFont="1" applyFill="1" applyBorder="1" applyAlignment="1">
      <alignment horizontal="left" wrapText="1" shrinkToFit="1"/>
    </xf>
    <xf numFmtId="165" fontId="53" fillId="9" borderId="0" xfId="1" applyNumberFormat="1" applyFont="1" applyFill="1" applyBorder="1" applyAlignment="1">
      <alignment horizontal="right" wrapText="1" shrinkToFit="1"/>
    </xf>
    <xf numFmtId="9" fontId="53" fillId="9" borderId="0" xfId="11" applyFont="1" applyFill="1" applyBorder="1" applyAlignment="1">
      <alignment horizontal="right" wrapText="1" shrinkToFit="1"/>
    </xf>
    <xf numFmtId="0" fontId="84" fillId="9" borderId="0" xfId="4" applyFont="1" applyFill="1" applyBorder="1" applyAlignment="1">
      <alignment horizontal="left" wrapText="1" shrinkToFit="1"/>
    </xf>
    <xf numFmtId="0" fontId="86" fillId="9" borderId="8" xfId="4" applyFont="1" applyFill="1" applyBorder="1" applyAlignment="1">
      <alignment wrapText="1"/>
    </xf>
    <xf numFmtId="165" fontId="86" fillId="9" borderId="8" xfId="1" applyNumberFormat="1" applyFont="1" applyFill="1" applyBorder="1" applyAlignment="1">
      <alignment horizontal="right" wrapText="1"/>
    </xf>
    <xf numFmtId="9" fontId="85" fillId="9" borderId="8" xfId="11" applyFont="1" applyFill="1" applyBorder="1" applyAlignment="1">
      <alignment horizontal="right" wrapText="1"/>
    </xf>
    <xf numFmtId="0" fontId="53" fillId="9" borderId="0" xfId="4" applyNumberFormat="1" applyFont="1" applyFill="1" applyBorder="1" applyAlignment="1">
      <alignment horizontal="left" wrapText="1" shrinkToFit="1"/>
    </xf>
    <xf numFmtId="0" fontId="53" fillId="9" borderId="6" xfId="4" applyNumberFormat="1" applyFont="1" applyFill="1" applyBorder="1" applyAlignment="1">
      <alignment horizontal="left" wrapText="1" shrinkToFit="1"/>
    </xf>
    <xf numFmtId="165" fontId="53" fillId="9" borderId="6" xfId="1" applyNumberFormat="1" applyFont="1" applyFill="1" applyBorder="1" applyAlignment="1">
      <alignment horizontal="right" wrapText="1" shrinkToFit="1"/>
    </xf>
    <xf numFmtId="9" fontId="53" fillId="9" borderId="6" xfId="11" applyFont="1" applyFill="1" applyBorder="1" applyAlignment="1">
      <alignment horizontal="right" wrapText="1" shrinkToFit="1"/>
    </xf>
    <xf numFmtId="0" fontId="84" fillId="9" borderId="0" xfId="4" applyNumberFormat="1" applyFont="1" applyFill="1" applyBorder="1" applyAlignment="1">
      <alignment horizontal="left" wrapText="1" shrinkToFit="1"/>
    </xf>
    <xf numFmtId="0" fontId="84" fillId="0" borderId="6" xfId="4" applyNumberFormat="1" applyFont="1" applyFill="1" applyBorder="1" applyAlignment="1">
      <alignment horizontal="left" wrapText="1" shrinkToFit="1"/>
    </xf>
    <xf numFmtId="0" fontId="88" fillId="0" borderId="0" xfId="4" applyFont="1" applyFill="1" applyBorder="1" applyAlignment="1">
      <alignment horizontal="left" vertical="center" wrapText="1" shrinkToFit="1"/>
    </xf>
    <xf numFmtId="167" fontId="53" fillId="9" borderId="0" xfId="2" applyNumberFormat="1" applyFont="1" applyFill="1" applyBorder="1" applyAlignment="1">
      <alignment horizontal="left" wrapText="1" shrinkToFit="1"/>
    </xf>
    <xf numFmtId="167" fontId="53" fillId="9" borderId="0" xfId="2" applyNumberFormat="1" applyFont="1" applyFill="1" applyBorder="1" applyAlignment="1">
      <alignment horizontal="center" wrapText="1" shrinkToFit="1"/>
    </xf>
    <xf numFmtId="3" fontId="94" fillId="9" borderId="0" xfId="0" applyNumberFormat="1" applyFont="1" applyFill="1" applyBorder="1" applyAlignment="1">
      <alignment horizontal="center" vertical="center"/>
    </xf>
    <xf numFmtId="167" fontId="93" fillId="9" borderId="0" xfId="0" applyNumberFormat="1" applyFont="1" applyFill="1" applyBorder="1" applyAlignment="1">
      <alignment horizontal="center" vertical="center"/>
    </xf>
    <xf numFmtId="4" fontId="93" fillId="9" borderId="0" xfId="0" applyNumberFormat="1" applyFont="1" applyFill="1" applyBorder="1" applyAlignment="1">
      <alignment horizontal="center" vertical="center"/>
    </xf>
    <xf numFmtId="0" fontId="93" fillId="9" borderId="0" xfId="0" applyFont="1" applyFill="1" applyBorder="1" applyAlignment="1">
      <alignment vertical="center"/>
    </xf>
    <xf numFmtId="167" fontId="55" fillId="3" borderId="0" xfId="2" applyNumberFormat="1" applyFont="1" applyFill="1" applyBorder="1" applyAlignment="1">
      <alignment horizontal="center" vertical="center" wrapText="1" shrinkToFit="1"/>
    </xf>
    <xf numFmtId="167" fontId="55" fillId="9" borderId="0" xfId="2" applyNumberFormat="1" applyFont="1" applyFill="1" applyBorder="1" applyAlignment="1">
      <alignment horizontal="center" vertical="center" wrapText="1" shrinkToFit="1"/>
    </xf>
    <xf numFmtId="167" fontId="55" fillId="3" borderId="7" xfId="2" applyNumberFormat="1" applyFont="1" applyFill="1" applyBorder="1" applyAlignment="1">
      <alignment horizontal="center" vertical="center" wrapText="1" shrinkToFit="1"/>
    </xf>
    <xf numFmtId="166" fontId="84" fillId="3" borderId="7" xfId="1" applyNumberFormat="1" applyFont="1" applyFill="1" applyBorder="1" applyAlignment="1">
      <alignment horizontal="center" vertical="center" wrapText="1" shrinkToFit="1"/>
    </xf>
    <xf numFmtId="166" fontId="53" fillId="0" borderId="0" xfId="1" applyNumberFormat="1" applyFont="1" applyFill="1" applyBorder="1" applyAlignment="1">
      <alignment horizontal="center" vertical="center" wrapText="1" shrinkToFit="1"/>
    </xf>
    <xf numFmtId="0" fontId="96" fillId="3" borderId="11" xfId="4" applyFont="1" applyFill="1" applyBorder="1" applyAlignment="1">
      <alignment horizontal="center" vertical="center" wrapText="1" shrinkToFit="1"/>
    </xf>
    <xf numFmtId="0" fontId="22" fillId="8" borderId="0" xfId="4" applyFont="1" applyFill="1" applyBorder="1" applyAlignment="1">
      <alignment vertical="center" shrinkToFit="1"/>
    </xf>
    <xf numFmtId="0" fontId="38" fillId="2" borderId="0" xfId="0" applyFont="1" applyFill="1" applyBorder="1" applyAlignment="1">
      <alignment horizontal="center" wrapText="1" shrinkToFit="1"/>
    </xf>
    <xf numFmtId="0" fontId="38" fillId="2" borderId="0" xfId="0" applyFont="1" applyFill="1" applyBorder="1" applyAlignment="1">
      <alignment horizontal="right" wrapText="1" shrinkToFit="1"/>
    </xf>
    <xf numFmtId="0" fontId="53" fillId="0" borderId="0" xfId="4" applyFont="1" applyFill="1" applyBorder="1" applyAlignment="1">
      <alignment horizontal="left" wrapText="1" shrinkToFit="1"/>
    </xf>
    <xf numFmtId="0" fontId="64" fillId="2" borderId="0" xfId="0" applyFont="1" applyFill="1" applyBorder="1" applyAlignment="1">
      <alignment horizontal="center"/>
    </xf>
    <xf numFmtId="0" fontId="38" fillId="2" borderId="0" xfId="0" applyFont="1" applyFill="1" applyBorder="1" applyAlignment="1">
      <alignment horizontal="center"/>
    </xf>
    <xf numFmtId="166" fontId="53" fillId="0" borderId="0" xfId="1" applyNumberFormat="1" applyFont="1" applyFill="1" applyBorder="1" applyAlignment="1">
      <alignment horizontal="center" vertical="center" wrapText="1" shrinkToFit="1"/>
    </xf>
    <xf numFmtId="166" fontId="53" fillId="9" borderId="0" xfId="1" applyNumberFormat="1" applyFont="1" applyFill="1" applyBorder="1" applyAlignment="1">
      <alignment horizontal="center" vertical="center" wrapText="1" shrinkToFit="1"/>
    </xf>
    <xf numFmtId="165" fontId="69" fillId="2" borderId="0" xfId="4" applyNumberFormat="1" applyFont="1" applyFill="1" applyBorder="1" applyAlignment="1">
      <alignment vertical="center" shrinkToFit="1"/>
    </xf>
    <xf numFmtId="166" fontId="69" fillId="2" borderId="0" xfId="4" applyNumberFormat="1" applyFont="1" applyFill="1" applyBorder="1" applyAlignment="1">
      <alignment vertical="center" shrinkToFit="1"/>
    </xf>
    <xf numFmtId="166" fontId="84" fillId="3" borderId="7" xfId="1" applyNumberFormat="1" applyFont="1" applyFill="1" applyBorder="1" applyAlignment="1">
      <alignment horizontal="center" vertical="center" wrapText="1" shrinkToFit="1"/>
    </xf>
    <xf numFmtId="166" fontId="53" fillId="9" borderId="0" xfId="1" applyNumberFormat="1" applyFont="1" applyFill="1" applyBorder="1" applyAlignment="1">
      <alignment horizontal="center" vertical="center" wrapText="1" shrinkToFit="1"/>
    </xf>
    <xf numFmtId="166" fontId="53" fillId="0" borderId="0" xfId="1" applyNumberFormat="1" applyFont="1" applyFill="1" applyBorder="1" applyAlignment="1">
      <alignment horizontal="center" vertical="center" wrapText="1" shrinkToFit="1"/>
    </xf>
    <xf numFmtId="0" fontId="10" fillId="0" borderId="0" xfId="0" applyFont="1" applyFill="1"/>
    <xf numFmtId="0" fontId="48" fillId="0" borderId="0" xfId="0" applyFont="1" applyBorder="1" applyAlignment="1">
      <alignment horizontal="center" vertical="center"/>
    </xf>
    <xf numFmtId="0" fontId="48" fillId="0" borderId="7" xfId="0" applyFont="1" applyBorder="1" applyAlignment="1">
      <alignment horizontal="center" vertical="center"/>
    </xf>
    <xf numFmtId="0" fontId="22" fillId="8" borderId="0" xfId="0" applyFont="1" applyFill="1" applyBorder="1" applyAlignment="1">
      <alignment horizontal="center" vertical="center"/>
    </xf>
    <xf numFmtId="0" fontId="22" fillId="5" borderId="0" xfId="0" applyFont="1" applyFill="1" applyBorder="1" applyAlignment="1">
      <alignment horizontal="center" vertical="center" wrapText="1" shrinkToFit="1"/>
    </xf>
    <xf numFmtId="0" fontId="48" fillId="0" borderId="0" xfId="0" applyFont="1" applyFill="1" applyBorder="1" applyAlignment="1">
      <alignment horizontal="center" vertical="center"/>
    </xf>
    <xf numFmtId="0" fontId="37" fillId="0" borderId="0" xfId="0" applyFont="1" applyBorder="1" applyAlignment="1">
      <alignment horizontal="center" vertical="center"/>
    </xf>
    <xf numFmtId="0" fontId="22" fillId="8" borderId="0" xfId="4" applyFont="1" applyFill="1" applyBorder="1" applyAlignment="1">
      <alignment horizontal="center" vertical="center" shrinkToFit="1"/>
    </xf>
    <xf numFmtId="0" fontId="53" fillId="2" borderId="1" xfId="0" quotePrefix="1" applyNumberFormat="1" applyFont="1" applyFill="1" applyBorder="1" applyAlignment="1">
      <alignment horizontal="center" vertical="center" shrinkToFit="1"/>
    </xf>
    <xf numFmtId="0" fontId="82" fillId="8" borderId="0" xfId="0" applyFont="1" applyFill="1" applyBorder="1" applyAlignment="1">
      <alignment horizontal="left" vertical="center"/>
    </xf>
    <xf numFmtId="0" fontId="82" fillId="5" borderId="0" xfId="0" applyFont="1" applyFill="1" applyBorder="1" applyAlignment="1">
      <alignment horizontal="center" vertical="center" wrapText="1" shrinkToFit="1"/>
    </xf>
    <xf numFmtId="0" fontId="83" fillId="0" borderId="0" xfId="0" applyFont="1" applyBorder="1" applyAlignment="1">
      <alignment horizontal="center" vertical="center" wrapText="1"/>
    </xf>
    <xf numFmtId="0" fontId="53" fillId="0" borderId="0" xfId="4" applyFont="1" applyFill="1" applyBorder="1" applyAlignment="1">
      <alignment horizontal="left" wrapText="1" shrinkToFit="1"/>
    </xf>
    <xf numFmtId="0" fontId="20" fillId="5" borderId="0" xfId="0" applyFont="1" applyFill="1" applyBorder="1" applyAlignment="1">
      <alignment horizontal="center" vertical="center" wrapText="1" shrinkToFit="1"/>
    </xf>
    <xf numFmtId="0" fontId="26" fillId="2" borderId="0" xfId="0" applyFont="1" applyFill="1" applyBorder="1" applyAlignment="1">
      <alignment horizontal="left" vertical="center" wrapText="1"/>
    </xf>
    <xf numFmtId="0" fontId="34" fillId="0" borderId="2" xfId="0" applyFont="1" applyBorder="1" applyAlignment="1">
      <alignment horizontal="center" vertical="center" wrapText="1"/>
    </xf>
    <xf numFmtId="0" fontId="26" fillId="3" borderId="0" xfId="0" applyFont="1" applyFill="1" applyBorder="1" applyAlignment="1">
      <alignment horizontal="left" vertical="center" wrapText="1"/>
    </xf>
    <xf numFmtId="0" fontId="20" fillId="6" borderId="0" xfId="0" applyFont="1" applyFill="1" applyBorder="1" applyAlignment="1">
      <alignment horizontal="center" vertical="center" wrapText="1" shrinkToFit="1"/>
    </xf>
    <xf numFmtId="0" fontId="28" fillId="2" borderId="0" xfId="0" applyFont="1" applyFill="1" applyAlignment="1">
      <alignment horizontal="left" vertical="center" wrapText="1"/>
    </xf>
    <xf numFmtId="0" fontId="27" fillId="2" borderId="0" xfId="0" applyFont="1" applyFill="1" applyAlignment="1">
      <alignment horizontal="left" vertical="center" wrapText="1"/>
    </xf>
    <xf numFmtId="0" fontId="25" fillId="2" borderId="0" xfId="4" applyFont="1" applyFill="1" applyBorder="1" applyAlignment="1">
      <alignment horizontal="left" vertical="center" wrapText="1" shrinkToFit="1"/>
    </xf>
    <xf numFmtId="0" fontId="27" fillId="2" borderId="0" xfId="0" applyFont="1" applyFill="1" applyBorder="1" applyAlignment="1">
      <alignment horizontal="left" vertical="center" wrapText="1"/>
    </xf>
    <xf numFmtId="0" fontId="28" fillId="3" borderId="0" xfId="0" applyFont="1" applyFill="1" applyAlignment="1">
      <alignment horizontal="left" vertical="center" wrapText="1"/>
    </xf>
    <xf numFmtId="0" fontId="32" fillId="0" borderId="2" xfId="0" applyFont="1" applyBorder="1" applyAlignment="1">
      <alignment horizontal="center" vertical="center" wrapText="1"/>
    </xf>
    <xf numFmtId="0" fontId="20" fillId="8" borderId="0" xfId="0" applyFont="1" applyFill="1" applyBorder="1" applyAlignment="1">
      <alignment horizontal="center" vertical="center" wrapText="1" shrinkToFit="1"/>
    </xf>
    <xf numFmtId="0" fontId="72" fillId="0" borderId="0" xfId="0" applyFont="1" applyFill="1" applyAlignment="1">
      <alignment horizontal="left" wrapText="1"/>
    </xf>
    <xf numFmtId="0" fontId="72" fillId="0" borderId="0" xfId="10" applyFont="1" applyFill="1" applyBorder="1" applyAlignment="1">
      <alignment horizontal="left" vertical="center" wrapText="1"/>
    </xf>
    <xf numFmtId="0" fontId="72" fillId="2" borderId="0" xfId="10" applyFont="1" applyFill="1" applyBorder="1" applyAlignment="1">
      <alignment horizontal="left" vertical="center" wrapText="1"/>
    </xf>
    <xf numFmtId="0" fontId="75" fillId="2" borderId="0" xfId="4" applyFont="1" applyFill="1" applyBorder="1" applyAlignment="1">
      <alignment horizontal="left" vertical="center" wrapText="1"/>
    </xf>
    <xf numFmtId="171" fontId="32" fillId="2" borderId="2" xfId="4" applyNumberFormat="1" applyFont="1" applyFill="1" applyBorder="1" applyAlignment="1">
      <alignment horizontal="center" vertical="center" wrapText="1" shrinkToFit="1"/>
    </xf>
    <xf numFmtId="0" fontId="52" fillId="8" borderId="0" xfId="4" applyFont="1" applyFill="1" applyBorder="1" applyAlignment="1">
      <alignment horizontal="left" vertical="center" shrinkToFit="1"/>
    </xf>
    <xf numFmtId="0" fontId="22" fillId="8" borderId="0" xfId="4" applyFont="1" applyFill="1" applyBorder="1" applyAlignment="1">
      <alignment horizontal="left" vertical="center" shrinkToFit="1"/>
    </xf>
    <xf numFmtId="166" fontId="84" fillId="3" borderId="7" xfId="1" applyNumberFormat="1" applyFont="1" applyFill="1" applyBorder="1" applyAlignment="1">
      <alignment horizontal="center" vertical="center" wrapText="1" shrinkToFit="1"/>
    </xf>
    <xf numFmtId="171" fontId="83" fillId="2" borderId="10" xfId="4" applyNumberFormat="1" applyFont="1" applyFill="1" applyBorder="1" applyAlignment="1">
      <alignment horizontal="center" vertical="center" wrapText="1" shrinkToFit="1"/>
    </xf>
    <xf numFmtId="166" fontId="53" fillId="9" borderId="0" xfId="1" applyNumberFormat="1" applyFont="1" applyFill="1" applyBorder="1" applyAlignment="1">
      <alignment horizontal="center" vertical="center" wrapText="1" shrinkToFit="1"/>
    </xf>
    <xf numFmtId="166" fontId="53" fillId="0" borderId="0" xfId="1" applyNumberFormat="1" applyFont="1" applyFill="1" applyBorder="1" applyAlignment="1">
      <alignment horizontal="center" vertical="center" wrapText="1" shrinkToFit="1"/>
    </xf>
    <xf numFmtId="0" fontId="96" fillId="3" borderId="11" xfId="4" applyFont="1" applyFill="1" applyBorder="1" applyAlignment="1">
      <alignment horizontal="center" vertical="center" wrapText="1" shrinkToFit="1"/>
    </xf>
    <xf numFmtId="166" fontId="67" fillId="0" borderId="0" xfId="1" applyNumberFormat="1" applyFont="1" applyFill="1" applyBorder="1" applyAlignment="1">
      <alignment horizontal="center" vertical="center" wrapText="1" shrinkToFit="1"/>
    </xf>
    <xf numFmtId="0" fontId="97" fillId="8" borderId="7" xfId="4" applyFont="1" applyFill="1" applyBorder="1" applyAlignment="1">
      <alignment horizontal="left" vertical="center" shrinkToFit="1"/>
    </xf>
  </cellXfs>
  <cellStyles count="12">
    <cellStyle name="Comma 2" xfId="7"/>
    <cellStyle name="Comma_IV-trim  2002" xfId="5"/>
    <cellStyle name="Millares" xfId="1" builtinId="3"/>
    <cellStyle name="Normal" xfId="0" builtinId="0"/>
    <cellStyle name="Normal 2" xfId="4"/>
    <cellStyle name="Normal 3" xfId="6"/>
    <cellStyle name="Normal_IS Mexico y CA" xfId="9"/>
    <cellStyle name="Normal_IV-trim  2002" xfId="3"/>
    <cellStyle name="Normal_Sudamérica" xfId="10"/>
    <cellStyle name="Percent 2" xfId="8"/>
    <cellStyle name="Porcentaje" xfId="2" builtinId="5"/>
    <cellStyle name="Porcentaje 2" xfId="11"/>
  </cellStyles>
  <dxfs count="0"/>
  <tableStyles count="0" defaultTableStyle="TableStyleMedium9" defaultPivotStyle="PivotStyleLight16"/>
  <colors>
    <mruColors>
      <color rgb="FFE8E9EC"/>
      <color rgb="FF393943"/>
      <color rgb="FF850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190500</xdr:rowOff>
    </xdr:from>
    <xdr:to>
      <xdr:col>1</xdr:col>
      <xdr:colOff>0</xdr:colOff>
      <xdr:row>3</xdr:row>
      <xdr:rowOff>0</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200025</xdr:rowOff>
    </xdr:from>
    <xdr:to>
      <xdr:col>1</xdr:col>
      <xdr:colOff>0</xdr:colOff>
      <xdr:row>3</xdr:row>
      <xdr:rowOff>0</xdr:rowOff>
    </xdr:to>
    <xdr:pic>
      <xdr:nvPicPr>
        <xdr:cNvPr id="3" name="Picture 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4" name="Picture 4">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5" name="Picture 6">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6" name="Picture 7">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7</xdr:col>
          <xdr:colOff>0</xdr:colOff>
          <xdr:row>32</xdr:row>
          <xdr:rowOff>0</xdr:rowOff>
        </xdr:from>
        <xdr:to>
          <xdr:col>7</xdr:col>
          <xdr:colOff>0</xdr:colOff>
          <xdr:row>32</xdr:row>
          <xdr:rowOff>0</xdr:rowOff>
        </xdr:to>
        <xdr:sp macro="" textlink="">
          <xdr:nvSpPr>
            <xdr:cNvPr id="30721" name="Object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twoCellAnchor editAs="oneCell">
    <xdr:from>
      <xdr:col>7</xdr:col>
      <xdr:colOff>40822</xdr:colOff>
      <xdr:row>24</xdr:row>
      <xdr:rowOff>13607</xdr:rowOff>
    </xdr:from>
    <xdr:to>
      <xdr:col>11</xdr:col>
      <xdr:colOff>581421</xdr:colOff>
      <xdr:row>34</xdr:row>
      <xdr:rowOff>50198</xdr:rowOff>
    </xdr:to>
    <xdr:pic>
      <xdr:nvPicPr>
        <xdr:cNvPr id="7" name="Imagen 6"/>
        <xdr:cNvPicPr>
          <a:picLocks noChangeAspect="1"/>
        </xdr:cNvPicPr>
      </xdr:nvPicPr>
      <xdr:blipFill>
        <a:blip xmlns:r="http://schemas.openxmlformats.org/officeDocument/2006/relationships" r:embed="rId2"/>
        <a:stretch>
          <a:fillRect/>
        </a:stretch>
      </xdr:blipFill>
      <xdr:spPr>
        <a:xfrm>
          <a:off x="6613072" y="5973536"/>
          <a:ext cx="5194242" cy="26763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0</xdr:colOff>
          <xdr:row>41</xdr:row>
          <xdr:rowOff>0</xdr:rowOff>
        </xdr:from>
        <xdr:to>
          <xdr:col>4</xdr:col>
          <xdr:colOff>0</xdr:colOff>
          <xdr:row>41</xdr:row>
          <xdr:rowOff>0</xdr:rowOff>
        </xdr:to>
        <xdr:sp macro="" textlink="">
          <xdr:nvSpPr>
            <xdr:cNvPr id="40961" name="Object 1" hidden="1">
              <a:extLst>
                <a:ext uri="{63B3BB69-23CF-44E3-9099-C40C66FF867C}">
                  <a14:compatExt spid="_x0000_s40961"/>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4"/>
  <sheetViews>
    <sheetView showGridLines="0" tabSelected="1" workbookViewId="0"/>
  </sheetViews>
  <sheetFormatPr baseColWidth="10" defaultRowHeight="12.75" x14ac:dyDescent="0.2"/>
  <cols>
    <col min="1" max="1" width="11.42578125" style="201"/>
    <col min="2" max="2" width="14.28515625" style="201" customWidth="1"/>
    <col min="3" max="3" width="21.85546875" style="201" bestFit="1" customWidth="1"/>
    <col min="4" max="5" width="12.42578125" style="201" customWidth="1"/>
    <col min="6" max="6" width="3" style="201" customWidth="1"/>
    <col min="7" max="8" width="12.42578125" style="201" customWidth="1"/>
    <col min="9" max="9" width="3" style="201" customWidth="1"/>
    <col min="10" max="11" width="12.42578125" style="201" customWidth="1"/>
    <col min="12" max="12" width="3" style="201" customWidth="1"/>
    <col min="13" max="14" width="12.42578125" style="201" customWidth="1"/>
    <col min="15" max="16384" width="11.42578125" style="201"/>
  </cols>
  <sheetData>
    <row r="2" spans="2:14" ht="24.95" customHeight="1" x14ac:dyDescent="0.2">
      <c r="B2" s="606" t="s">
        <v>208</v>
      </c>
      <c r="C2" s="606"/>
      <c r="D2" s="606"/>
      <c r="E2" s="606"/>
      <c r="F2" s="606"/>
      <c r="G2" s="606"/>
      <c r="H2" s="606"/>
      <c r="I2" s="606"/>
      <c r="J2" s="606"/>
      <c r="K2" s="606"/>
      <c r="L2" s="606"/>
      <c r="M2" s="606"/>
      <c r="N2" s="606"/>
    </row>
    <row r="3" spans="2:14" ht="18" customHeight="1" x14ac:dyDescent="0.2">
      <c r="B3" s="608" t="s">
        <v>53</v>
      </c>
      <c r="C3" s="608"/>
      <c r="D3" s="608"/>
      <c r="E3" s="608"/>
      <c r="F3" s="608"/>
      <c r="G3" s="608"/>
      <c r="H3" s="608"/>
      <c r="I3" s="608"/>
      <c r="J3" s="608"/>
      <c r="K3" s="608"/>
      <c r="L3" s="608"/>
      <c r="M3" s="608"/>
      <c r="N3" s="608"/>
    </row>
    <row r="4" spans="2:14" ht="21" customHeight="1" x14ac:dyDescent="0.25">
      <c r="B4" s="202"/>
      <c r="C4" s="202"/>
      <c r="D4" s="605" t="s">
        <v>45</v>
      </c>
      <c r="E4" s="605"/>
      <c r="G4" s="605" t="s">
        <v>46</v>
      </c>
      <c r="H4" s="605"/>
      <c r="J4" s="605" t="s">
        <v>47</v>
      </c>
      <c r="K4" s="605"/>
      <c r="M4" s="605" t="s">
        <v>133</v>
      </c>
      <c r="N4" s="605"/>
    </row>
    <row r="5" spans="2:14" ht="15.75" thickBot="1" x14ac:dyDescent="0.3">
      <c r="B5" s="477"/>
      <c r="C5" s="477"/>
      <c r="D5" s="478" t="s">
        <v>204</v>
      </c>
      <c r="E5" s="478" t="s">
        <v>207</v>
      </c>
      <c r="G5" s="478" t="s">
        <v>204</v>
      </c>
      <c r="H5" s="478" t="s">
        <v>207</v>
      </c>
      <c r="J5" s="478" t="s">
        <v>204</v>
      </c>
      <c r="K5" s="478" t="s">
        <v>207</v>
      </c>
      <c r="M5" s="478" t="s">
        <v>204</v>
      </c>
      <c r="N5" s="478" t="s">
        <v>207</v>
      </c>
    </row>
    <row r="6" spans="2:14" ht="12.75" customHeight="1" x14ac:dyDescent="0.2">
      <c r="B6" s="607" t="s">
        <v>154</v>
      </c>
      <c r="C6" s="472" t="s">
        <v>48</v>
      </c>
      <c r="D6" s="473">
        <v>3.1286195773221337E-2</v>
      </c>
      <c r="E6" s="473">
        <v>6.6517842608566191E-2</v>
      </c>
      <c r="F6" s="209"/>
      <c r="G6" s="473">
        <v>-3.8300053999557049E-3</v>
      </c>
      <c r="H6" s="473">
        <v>4.2524145272258007E-2</v>
      </c>
      <c r="I6" s="209"/>
      <c r="J6" s="473">
        <v>-0.13202572777633848</v>
      </c>
      <c r="K6" s="473">
        <v>3.0421825747411146E-2</v>
      </c>
      <c r="M6" s="473">
        <v>-0.63987984999687031</v>
      </c>
      <c r="N6" s="473">
        <v>-0.13002806330906336</v>
      </c>
    </row>
    <row r="7" spans="2:14" x14ac:dyDescent="0.2">
      <c r="B7" s="607"/>
      <c r="C7" s="203" t="s">
        <v>65</v>
      </c>
      <c r="D7" s="474">
        <v>7.1932802105648674E-2</v>
      </c>
      <c r="E7" s="474">
        <v>9.0718726001021821E-2</v>
      </c>
      <c r="F7" s="475"/>
      <c r="G7" s="474">
        <v>6.6881051934625235E-2</v>
      </c>
      <c r="H7" s="474">
        <v>8.7655209196823902E-2</v>
      </c>
      <c r="I7" s="475"/>
      <c r="J7" s="474">
        <v>3.5247015371541845E-2</v>
      </c>
      <c r="K7" s="474">
        <v>0.11780759465281609</v>
      </c>
      <c r="L7" s="460"/>
      <c r="M7" s="474"/>
      <c r="N7" s="204"/>
    </row>
    <row r="8" spans="2:14" x14ac:dyDescent="0.2">
      <c r="B8" s="607"/>
      <c r="C8" s="203" t="s">
        <v>11</v>
      </c>
      <c r="D8" s="474">
        <v>-1.0482470373580521E-2</v>
      </c>
      <c r="E8" s="474">
        <v>3.7027294771918573E-2</v>
      </c>
      <c r="F8" s="475"/>
      <c r="G8" s="474">
        <v>-8.4034279398949474E-2</v>
      </c>
      <c r="H8" s="474">
        <v>-1.822115606448893E-2</v>
      </c>
      <c r="I8" s="475"/>
      <c r="J8" s="474">
        <v>-0.27664411704031378</v>
      </c>
      <c r="K8" s="474">
        <v>-7.7235529842990314E-2</v>
      </c>
      <c r="L8" s="460"/>
      <c r="M8" s="474"/>
      <c r="N8" s="204"/>
    </row>
    <row r="9" spans="2:14" ht="13.5" thickBot="1" x14ac:dyDescent="0.25">
      <c r="B9" s="480"/>
      <c r="C9" s="476"/>
      <c r="D9" s="481"/>
      <c r="E9" s="481"/>
      <c r="F9" s="460"/>
      <c r="G9" s="481"/>
      <c r="H9" s="481"/>
      <c r="I9" s="460"/>
      <c r="J9" s="481"/>
      <c r="K9" s="481"/>
      <c r="L9" s="460"/>
      <c r="M9" s="461"/>
      <c r="N9" s="204"/>
    </row>
    <row r="10" spans="2:14" x14ac:dyDescent="0.2">
      <c r="B10" s="603" t="s">
        <v>155</v>
      </c>
      <c r="C10" s="472" t="s">
        <v>48</v>
      </c>
      <c r="D10" s="479">
        <v>9.956163813040475E-2</v>
      </c>
      <c r="E10" s="479">
        <v>0.10752075159946894</v>
      </c>
      <c r="F10" s="459"/>
      <c r="G10" s="479">
        <v>5.6754867767317974E-2</v>
      </c>
      <c r="H10" s="479">
        <v>7.9833909055469165E-2</v>
      </c>
      <c r="I10" s="459"/>
      <c r="J10" s="479">
        <v>-5.1272786367948742E-2</v>
      </c>
      <c r="K10" s="479">
        <v>9.508405325217395E-2</v>
      </c>
      <c r="L10" s="459"/>
      <c r="M10" s="462"/>
      <c r="N10" s="205"/>
    </row>
    <row r="11" spans="2:14" x14ac:dyDescent="0.2">
      <c r="B11" s="603"/>
      <c r="C11" s="203" t="s">
        <v>65</v>
      </c>
      <c r="D11" s="461">
        <v>7.6868494284225042E-2</v>
      </c>
      <c r="E11" s="461">
        <v>8.0351319909158336E-2</v>
      </c>
      <c r="F11" s="459"/>
      <c r="G11" s="461">
        <v>7.1567444719326412E-2</v>
      </c>
      <c r="H11" s="461">
        <v>7.7695744601279149E-2</v>
      </c>
      <c r="I11" s="459"/>
      <c r="J11" s="461">
        <v>4.0627334413754657E-2</v>
      </c>
      <c r="K11" s="461">
        <v>0.11142902112450281</v>
      </c>
      <c r="L11" s="459"/>
      <c r="M11" s="463"/>
      <c r="N11" s="206"/>
    </row>
    <row r="12" spans="2:14" ht="13.5" thickBot="1" x14ac:dyDescent="0.25">
      <c r="B12" s="604"/>
      <c r="C12" s="207" t="s">
        <v>11</v>
      </c>
      <c r="D12" s="464">
        <v>0.12822126466188344</v>
      </c>
      <c r="E12" s="464">
        <v>0.14805733866279636</v>
      </c>
      <c r="F12" s="465"/>
      <c r="G12" s="464">
        <v>3.5972115260496373E-2</v>
      </c>
      <c r="H12" s="464">
        <v>8.3400252557829235E-2</v>
      </c>
      <c r="I12" s="465"/>
      <c r="J12" s="464">
        <v>-0.14672280747544508</v>
      </c>
      <c r="K12" s="464">
        <v>7.0339076617230267E-2</v>
      </c>
      <c r="L12" s="465"/>
      <c r="M12" s="464"/>
      <c r="N12" s="208"/>
    </row>
    <row r="13" spans="2:14" x14ac:dyDescent="0.2">
      <c r="M13" s="209"/>
      <c r="N13" s="209"/>
    </row>
    <row r="14" spans="2:14" ht="12.75" customHeight="1" x14ac:dyDescent="0.2">
      <c r="C14" s="210" t="s">
        <v>49</v>
      </c>
      <c r="G14" s="355"/>
    </row>
  </sheetData>
  <mergeCells count="8">
    <mergeCell ref="B10:B12"/>
    <mergeCell ref="M4:N4"/>
    <mergeCell ref="B2:N2"/>
    <mergeCell ref="D4:E4"/>
    <mergeCell ref="G4:H4"/>
    <mergeCell ref="J4:K4"/>
    <mergeCell ref="B6:B8"/>
    <mergeCell ref="B3:N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election sqref="A1:O1"/>
    </sheetView>
  </sheetViews>
  <sheetFormatPr baseColWidth="10" defaultColWidth="9.85546875" defaultRowHeight="11.1" customHeight="1" x14ac:dyDescent="0.2"/>
  <cols>
    <col min="1" max="1" width="32.42578125" style="276" customWidth="1"/>
    <col min="2" max="2" width="1.7109375" style="278" customWidth="1"/>
    <col min="3" max="3" width="11.28515625" style="277" customWidth="1"/>
    <col min="4" max="4" width="13.140625" style="277" customWidth="1"/>
    <col min="5" max="6" width="11.85546875" style="277" customWidth="1"/>
    <col min="7" max="7" width="11.28515625" style="277" customWidth="1"/>
    <col min="8" max="8" width="6.140625" style="277" customWidth="1"/>
    <col min="9" max="9" width="11.140625" style="277" customWidth="1"/>
    <col min="10" max="11" width="11.28515625" style="277" customWidth="1"/>
    <col min="12" max="13" width="11.28515625" style="278" customWidth="1"/>
    <col min="14" max="14" width="4.140625" style="278" customWidth="1"/>
    <col min="15" max="15" width="11.28515625" style="278" customWidth="1"/>
    <col min="16" max="16" width="13.5703125" style="270" customWidth="1"/>
    <col min="17" max="16384" width="9.85546875" style="270"/>
  </cols>
  <sheetData>
    <row r="1" spans="1:16" ht="15" customHeight="1" x14ac:dyDescent="0.2">
      <c r="A1" s="612" t="s">
        <v>82</v>
      </c>
      <c r="B1" s="612"/>
      <c r="C1" s="612"/>
      <c r="D1" s="612"/>
      <c r="E1" s="612"/>
      <c r="F1" s="612"/>
      <c r="G1" s="612"/>
      <c r="H1" s="612"/>
      <c r="I1" s="612"/>
      <c r="J1" s="612"/>
      <c r="K1" s="612"/>
      <c r="L1" s="612"/>
      <c r="M1" s="612"/>
      <c r="N1" s="612"/>
      <c r="O1" s="612"/>
      <c r="P1" s="269"/>
    </row>
    <row r="2" spans="1:16" ht="15" customHeight="1" x14ac:dyDescent="0.2">
      <c r="A2" s="612" t="s">
        <v>224</v>
      </c>
      <c r="B2" s="612"/>
      <c r="C2" s="612"/>
      <c r="D2" s="612"/>
      <c r="E2" s="612"/>
      <c r="F2" s="612"/>
      <c r="G2" s="612"/>
      <c r="H2" s="612"/>
      <c r="I2" s="612"/>
      <c r="J2" s="612"/>
      <c r="K2" s="612"/>
      <c r="L2" s="612"/>
      <c r="M2" s="612"/>
      <c r="N2" s="612"/>
      <c r="O2" s="612"/>
      <c r="P2" s="271"/>
    </row>
    <row r="3" spans="1:16" ht="10.5" customHeight="1" x14ac:dyDescent="0.2">
      <c r="A3" s="272"/>
      <c r="B3" s="273"/>
      <c r="C3" s="274"/>
      <c r="D3" s="274"/>
      <c r="E3" s="274"/>
      <c r="F3" s="274"/>
      <c r="G3" s="274"/>
      <c r="H3" s="274"/>
      <c r="I3" s="274"/>
      <c r="J3" s="274"/>
      <c r="K3" s="274"/>
      <c r="L3" s="275"/>
      <c r="M3" s="275"/>
      <c r="N3" s="275"/>
      <c r="O3" s="275"/>
    </row>
    <row r="4" spans="1:16" ht="23.25" customHeight="1" thickBot="1" x14ac:dyDescent="0.25">
      <c r="A4" s="640" t="s">
        <v>118</v>
      </c>
      <c r="B4" s="640"/>
      <c r="C4" s="640"/>
      <c r="D4" s="640"/>
      <c r="E4" s="640"/>
      <c r="F4" s="640"/>
      <c r="G4" s="640"/>
      <c r="H4" s="640"/>
      <c r="I4" s="640"/>
      <c r="J4" s="640"/>
      <c r="K4" s="640"/>
      <c r="L4" s="640"/>
      <c r="M4" s="640"/>
      <c r="N4" s="640"/>
      <c r="O4" s="640"/>
    </row>
    <row r="5" spans="1:16" ht="18" customHeight="1" x14ac:dyDescent="0.2">
      <c r="A5" s="420"/>
      <c r="B5" s="421"/>
      <c r="C5" s="635" t="s">
        <v>207</v>
      </c>
      <c r="D5" s="635"/>
      <c r="E5" s="635"/>
      <c r="F5" s="635"/>
      <c r="G5" s="635"/>
      <c r="H5" s="421"/>
      <c r="I5" s="635" t="s">
        <v>225</v>
      </c>
      <c r="J5" s="635"/>
      <c r="K5" s="635"/>
      <c r="L5" s="635"/>
      <c r="M5" s="635"/>
      <c r="N5" s="422"/>
      <c r="O5" s="423" t="s">
        <v>62</v>
      </c>
    </row>
    <row r="6" spans="1:16" ht="18" customHeight="1" x14ac:dyDescent="0.2">
      <c r="A6" s="424"/>
      <c r="B6" s="386"/>
      <c r="C6" s="425" t="s">
        <v>54</v>
      </c>
      <c r="D6" s="425" t="s">
        <v>145</v>
      </c>
      <c r="E6" s="425" t="s">
        <v>146</v>
      </c>
      <c r="F6" s="425" t="s">
        <v>55</v>
      </c>
      <c r="G6" s="425" t="s">
        <v>56</v>
      </c>
      <c r="H6" s="421"/>
      <c r="I6" s="425" t="s">
        <v>54</v>
      </c>
      <c r="J6" s="425" t="s">
        <v>145</v>
      </c>
      <c r="K6" s="425" t="s">
        <v>146</v>
      </c>
      <c r="L6" s="425" t="s">
        <v>55</v>
      </c>
      <c r="M6" s="425" t="s">
        <v>56</v>
      </c>
      <c r="N6" s="426"/>
      <c r="O6" s="588" t="s">
        <v>70</v>
      </c>
      <c r="P6" s="279"/>
    </row>
    <row r="7" spans="1:16" ht="18" customHeight="1" x14ac:dyDescent="0.2">
      <c r="A7" s="428" t="s">
        <v>201</v>
      </c>
      <c r="B7" s="386"/>
      <c r="C7" s="587">
        <v>1345.5680610132924</v>
      </c>
      <c r="D7" s="587">
        <v>94.857138952447031</v>
      </c>
      <c r="E7" s="587">
        <v>280.52408659470302</v>
      </c>
      <c r="F7" s="587">
        <v>117.39702922210789</v>
      </c>
      <c r="G7" s="430">
        <v>1838.3463157825504</v>
      </c>
      <c r="H7" s="421"/>
      <c r="I7" s="587">
        <v>1348.7874795286134</v>
      </c>
      <c r="J7" s="587">
        <v>102.94644582571998</v>
      </c>
      <c r="K7" s="587">
        <v>279.00265227466207</v>
      </c>
      <c r="L7" s="587">
        <v>119.46996694924093</v>
      </c>
      <c r="M7" s="430">
        <v>1850.2065445782364</v>
      </c>
      <c r="N7" s="426"/>
      <c r="O7" s="431">
        <v>-6.4102188106731628E-3</v>
      </c>
      <c r="P7" s="279"/>
    </row>
    <row r="8" spans="1:16" ht="18" customHeight="1" x14ac:dyDescent="0.2">
      <c r="A8" s="428" t="s">
        <v>235</v>
      </c>
      <c r="B8" s="386"/>
      <c r="C8" s="595">
        <v>203.92580718757182</v>
      </c>
      <c r="D8" s="595">
        <v>12.001196561656998</v>
      </c>
      <c r="E8" s="595">
        <v>0.59789354309999987</v>
      </c>
      <c r="F8" s="595">
        <v>20.421379717491991</v>
      </c>
      <c r="G8" s="430">
        <v>236.94627700982082</v>
      </c>
      <c r="H8" s="421"/>
      <c r="I8" s="595">
        <v>182.4451296019995</v>
      </c>
      <c r="J8" s="595">
        <v>11.073881403545537</v>
      </c>
      <c r="K8" s="595">
        <v>0.62352272730000002</v>
      </c>
      <c r="L8" s="595">
        <v>20.606453537057085</v>
      </c>
      <c r="M8" s="430">
        <v>214.74898726990213</v>
      </c>
      <c r="N8" s="426"/>
      <c r="O8" s="431">
        <v>0.10336388553963505</v>
      </c>
      <c r="P8" s="279"/>
    </row>
    <row r="9" spans="1:16" ht="18" customHeight="1" x14ac:dyDescent="0.2">
      <c r="A9" s="553" t="s">
        <v>236</v>
      </c>
      <c r="B9" s="386"/>
      <c r="C9" s="596">
        <v>1549.4938682008642</v>
      </c>
      <c r="D9" s="596">
        <v>106.85833551410403</v>
      </c>
      <c r="E9" s="596">
        <v>281.12198013780301</v>
      </c>
      <c r="F9" s="596">
        <v>137.81840893959989</v>
      </c>
      <c r="G9" s="555">
        <v>2075.2925927923711</v>
      </c>
      <c r="H9" s="421"/>
      <c r="I9" s="596">
        <v>1531.2326091306129</v>
      </c>
      <c r="J9" s="596">
        <v>114.02032722926552</v>
      </c>
      <c r="K9" s="596">
        <v>279.62617500196205</v>
      </c>
      <c r="L9" s="596">
        <v>140.07642048629802</v>
      </c>
      <c r="M9" s="555">
        <v>2064.9555318481384</v>
      </c>
      <c r="N9" s="426"/>
      <c r="O9" s="556">
        <v>5.0059484501252527E-3</v>
      </c>
      <c r="P9" s="279"/>
    </row>
    <row r="10" spans="1:16" ht="18" customHeight="1" x14ac:dyDescent="0.2">
      <c r="A10" s="428" t="s">
        <v>156</v>
      </c>
      <c r="B10" s="432"/>
      <c r="C10" s="595">
        <v>206.58154996219608</v>
      </c>
      <c r="D10" s="595">
        <v>25.228698187405133</v>
      </c>
      <c r="E10" s="595">
        <v>19.174119578533354</v>
      </c>
      <c r="F10" s="595">
        <v>14.469366232404546</v>
      </c>
      <c r="G10" s="430">
        <v>265.45373396053913</v>
      </c>
      <c r="H10" s="421"/>
      <c r="I10" s="595">
        <v>207.63263895840572</v>
      </c>
      <c r="J10" s="595">
        <v>26.649514448966563</v>
      </c>
      <c r="K10" s="595">
        <v>19.639867220228119</v>
      </c>
      <c r="L10" s="595">
        <v>17.51671652906278</v>
      </c>
      <c r="M10" s="430">
        <v>271.43873715666319</v>
      </c>
      <c r="N10" s="426"/>
      <c r="O10" s="431">
        <v>-2.2049185974033492E-2</v>
      </c>
      <c r="P10" s="279"/>
    </row>
    <row r="11" spans="1:16" ht="18" customHeight="1" x14ac:dyDescent="0.2">
      <c r="A11" s="428" t="s">
        <v>202</v>
      </c>
      <c r="B11" s="432"/>
      <c r="C11" s="595">
        <v>735.08034183999939</v>
      </c>
      <c r="D11" s="595">
        <v>51.635007790000003</v>
      </c>
      <c r="E11" s="595">
        <v>8.102804260000001</v>
      </c>
      <c r="F11" s="595">
        <v>51.652175030000059</v>
      </c>
      <c r="G11" s="430">
        <v>846.47032891999947</v>
      </c>
      <c r="H11" s="421"/>
      <c r="I11" s="595">
        <v>688.8329893959999</v>
      </c>
      <c r="J11" s="595">
        <v>46.879093447999935</v>
      </c>
      <c r="K11" s="595">
        <v>7.6118083319999901</v>
      </c>
      <c r="L11" s="595">
        <v>44.098083190999965</v>
      </c>
      <c r="M11" s="430">
        <v>787.42197436699985</v>
      </c>
      <c r="N11" s="426"/>
      <c r="O11" s="431">
        <v>7.4989467496723083E-2</v>
      </c>
      <c r="P11" s="279"/>
    </row>
    <row r="12" spans="1:16" ht="18" customHeight="1" x14ac:dyDescent="0.2">
      <c r="A12" s="428" t="s">
        <v>196</v>
      </c>
      <c r="B12" s="432"/>
      <c r="C12" s="595">
        <v>111.35946853300088</v>
      </c>
      <c r="D12" s="595">
        <v>14.243955179045747</v>
      </c>
      <c r="E12" s="595">
        <v>3.9174701884000065</v>
      </c>
      <c r="F12" s="595">
        <v>9.7318279775438086</v>
      </c>
      <c r="G12" s="430">
        <v>139.25272187799044</v>
      </c>
      <c r="H12" s="421"/>
      <c r="I12" s="595">
        <v>140.87414949984108</v>
      </c>
      <c r="J12" s="595">
        <v>17.365952824910146</v>
      </c>
      <c r="K12" s="595">
        <v>4.6798262159600101</v>
      </c>
      <c r="L12" s="595">
        <v>12.374268302895594</v>
      </c>
      <c r="M12" s="430">
        <v>175.29419684360684</v>
      </c>
      <c r="N12" s="426"/>
      <c r="O12" s="431">
        <v>-0.20560563677856214</v>
      </c>
      <c r="P12" s="279"/>
    </row>
    <row r="13" spans="1:16" ht="18" customHeight="1" x14ac:dyDescent="0.2">
      <c r="A13" s="428" t="s">
        <v>200</v>
      </c>
      <c r="B13" s="432"/>
      <c r="C13" s="595">
        <v>38.672232522941201</v>
      </c>
      <c r="D13" s="595">
        <v>3.4095422389805576</v>
      </c>
      <c r="E13" s="595">
        <v>0</v>
      </c>
      <c r="F13" s="595">
        <v>0.36179287507078967</v>
      </c>
      <c r="G13" s="430">
        <v>42.443567636992547</v>
      </c>
      <c r="H13" s="421"/>
      <c r="I13" s="595">
        <v>20.784635148441673</v>
      </c>
      <c r="J13" s="595">
        <v>1.5717934128490405</v>
      </c>
      <c r="K13" s="595">
        <v>0</v>
      </c>
      <c r="L13" s="595">
        <v>0.33054269166699418</v>
      </c>
      <c r="M13" s="430">
        <v>22.686971252957708</v>
      </c>
      <c r="N13" s="426"/>
      <c r="O13" s="431">
        <v>0.87083446105478557</v>
      </c>
      <c r="P13" s="279"/>
    </row>
    <row r="14" spans="1:16" ht="18" customHeight="1" x14ac:dyDescent="0.2">
      <c r="A14" s="553" t="s">
        <v>11</v>
      </c>
      <c r="B14" s="386"/>
      <c r="C14" s="596">
        <v>1091.6935928581374</v>
      </c>
      <c r="D14" s="596">
        <v>94.517203395431437</v>
      </c>
      <c r="E14" s="596">
        <v>31.194394026933363</v>
      </c>
      <c r="F14" s="596">
        <v>76.215162115019211</v>
      </c>
      <c r="G14" s="555">
        <v>1293.6203523955214</v>
      </c>
      <c r="H14" s="421"/>
      <c r="I14" s="596">
        <v>1058.1244130026882</v>
      </c>
      <c r="J14" s="596">
        <v>92.466354134725691</v>
      </c>
      <c r="K14" s="596">
        <v>31.931501768188117</v>
      </c>
      <c r="L14" s="596">
        <v>74.319610714625341</v>
      </c>
      <c r="M14" s="555">
        <v>1256.8418796202275</v>
      </c>
      <c r="N14" s="426"/>
      <c r="O14" s="556">
        <v>2.926260922050683E-2</v>
      </c>
      <c r="P14" s="279"/>
    </row>
    <row r="15" spans="1:16" ht="18" customHeight="1" thickBot="1" x14ac:dyDescent="0.25">
      <c r="A15" s="433" t="s">
        <v>57</v>
      </c>
      <c r="B15" s="433"/>
      <c r="C15" s="586">
        <v>2641.1874610590016</v>
      </c>
      <c r="D15" s="586">
        <v>201.37553890953546</v>
      </c>
      <c r="E15" s="586">
        <v>312.31637416473637</v>
      </c>
      <c r="F15" s="586">
        <v>214.0335710546191</v>
      </c>
      <c r="G15" s="586">
        <v>3368.9129451878925</v>
      </c>
      <c r="H15" s="421"/>
      <c r="I15" s="586">
        <v>2589.3570221333011</v>
      </c>
      <c r="J15" s="586">
        <v>206.48668136399121</v>
      </c>
      <c r="K15" s="586">
        <v>311.55767677015018</v>
      </c>
      <c r="L15" s="586">
        <v>214.39603120092335</v>
      </c>
      <c r="M15" s="586">
        <v>3321.7974114683657</v>
      </c>
      <c r="N15" s="426"/>
      <c r="O15" s="435">
        <v>1.4183746894636862E-2</v>
      </c>
      <c r="P15" s="279"/>
    </row>
    <row r="16" spans="1:16" ht="9.9499999999999993" customHeight="1" x14ac:dyDescent="0.2">
      <c r="A16" s="281"/>
      <c r="B16" s="281"/>
      <c r="C16" s="282"/>
      <c r="D16" s="282"/>
      <c r="E16" s="282"/>
      <c r="F16" s="282"/>
      <c r="G16" s="282"/>
      <c r="H16" s="282"/>
      <c r="I16" s="282"/>
      <c r="J16" s="282"/>
      <c r="K16" s="282"/>
      <c r="L16" s="282"/>
      <c r="M16" s="282"/>
      <c r="N16" s="282"/>
      <c r="O16" s="282"/>
      <c r="P16" s="279"/>
    </row>
    <row r="17" spans="1:16" ht="15" customHeight="1" x14ac:dyDescent="0.2">
      <c r="A17" s="443" t="s">
        <v>148</v>
      </c>
      <c r="B17" s="281"/>
      <c r="C17" s="282"/>
      <c r="D17" s="282"/>
      <c r="E17" s="282"/>
      <c r="F17" s="282"/>
      <c r="G17" s="282"/>
      <c r="H17" s="282"/>
      <c r="I17" s="282"/>
      <c r="J17" s="282"/>
      <c r="K17" s="282"/>
      <c r="L17" s="282"/>
      <c r="M17" s="282"/>
      <c r="N17" s="282"/>
      <c r="O17" s="282"/>
      <c r="P17" s="279"/>
    </row>
    <row r="18" spans="1:16" ht="15" customHeight="1" x14ac:dyDescent="0.2">
      <c r="A18" s="443" t="s">
        <v>149</v>
      </c>
      <c r="B18" s="281"/>
      <c r="C18" s="282"/>
      <c r="D18" s="282"/>
      <c r="E18" s="282"/>
      <c r="F18" s="282"/>
      <c r="G18" s="282"/>
      <c r="H18" s="282"/>
      <c r="I18" s="282"/>
      <c r="J18" s="282"/>
      <c r="K18" s="282"/>
      <c r="L18" s="282"/>
      <c r="M18" s="282"/>
      <c r="N18" s="282"/>
      <c r="O18" s="282"/>
      <c r="P18" s="279"/>
    </row>
    <row r="19" spans="1:16" ht="17.25" customHeight="1" x14ac:dyDescent="0.2"/>
    <row r="20" spans="1:16" ht="23.25" customHeight="1" thickBot="1" x14ac:dyDescent="0.25">
      <c r="A20" s="419" t="s">
        <v>119</v>
      </c>
      <c r="B20" s="285"/>
      <c r="C20" s="285"/>
      <c r="D20" s="285"/>
      <c r="E20" s="285"/>
      <c r="F20" s="285"/>
      <c r="G20" s="285"/>
      <c r="H20" s="285"/>
      <c r="I20" s="285"/>
      <c r="J20" s="285"/>
      <c r="K20" s="285"/>
      <c r="L20" s="285"/>
      <c r="M20" s="285"/>
      <c r="N20" s="285"/>
      <c r="O20" s="285"/>
    </row>
    <row r="21" spans="1:16" ht="18" customHeight="1" x14ac:dyDescent="0.2">
      <c r="A21" s="420"/>
      <c r="B21" s="421"/>
      <c r="C21" s="635" t="s">
        <v>207</v>
      </c>
      <c r="D21" s="635"/>
      <c r="E21" s="635"/>
      <c r="F21" s="635"/>
      <c r="G21" s="635"/>
      <c r="H21" s="436"/>
      <c r="I21" s="635" t="s">
        <v>225</v>
      </c>
      <c r="J21" s="635"/>
      <c r="K21" s="635"/>
      <c r="L21" s="635"/>
      <c r="M21" s="635"/>
      <c r="N21" s="437"/>
      <c r="O21" s="423" t="s">
        <v>62</v>
      </c>
    </row>
    <row r="22" spans="1:16" ht="18" customHeight="1" x14ac:dyDescent="0.2">
      <c r="A22" s="424"/>
      <c r="B22" s="386"/>
      <c r="C22" s="425" t="s">
        <v>54</v>
      </c>
      <c r="D22" s="638" t="s">
        <v>120</v>
      </c>
      <c r="E22" s="638"/>
      <c r="F22" s="425" t="s">
        <v>55</v>
      </c>
      <c r="G22" s="425" t="s">
        <v>56</v>
      </c>
      <c r="H22" s="223"/>
      <c r="I22" s="425" t="s">
        <v>54</v>
      </c>
      <c r="J22" s="638" t="s">
        <v>121</v>
      </c>
      <c r="K22" s="638"/>
      <c r="L22" s="425" t="s">
        <v>55</v>
      </c>
      <c r="M22" s="425" t="s">
        <v>56</v>
      </c>
      <c r="N22" s="438"/>
      <c r="O22" s="588" t="s">
        <v>70</v>
      </c>
      <c r="P22" s="279"/>
    </row>
    <row r="23" spans="1:16" ht="18" customHeight="1" x14ac:dyDescent="0.2">
      <c r="A23" s="428" t="s">
        <v>201</v>
      </c>
      <c r="B23" s="386"/>
      <c r="C23" s="601">
        <v>7966.2753887667404</v>
      </c>
      <c r="D23" s="637">
        <v>702.68030618775379</v>
      </c>
      <c r="E23" s="637"/>
      <c r="F23" s="601">
        <v>915.65016687953505</v>
      </c>
      <c r="G23" s="430">
        <v>9584.6058618340303</v>
      </c>
      <c r="H23" s="223"/>
      <c r="I23" s="601">
        <v>8015.0707722720435</v>
      </c>
      <c r="J23" s="637">
        <v>754.93891280206697</v>
      </c>
      <c r="K23" s="637"/>
      <c r="L23" s="601">
        <v>958.17056448243306</v>
      </c>
      <c r="M23" s="430">
        <v>9728.1802495565425</v>
      </c>
      <c r="N23" s="601"/>
      <c r="O23" s="431">
        <v>-1.4758606855486356E-2</v>
      </c>
      <c r="P23" s="279"/>
    </row>
    <row r="24" spans="1:16" s="284" customFormat="1" ht="18" customHeight="1" x14ac:dyDescent="0.2">
      <c r="A24" s="428" t="s">
        <v>235</v>
      </c>
      <c r="B24" s="386"/>
      <c r="C24" s="601">
        <v>1616.1049910819656</v>
      </c>
      <c r="D24" s="637">
        <v>92.676453512323832</v>
      </c>
      <c r="E24" s="637"/>
      <c r="F24" s="601">
        <v>236.19886491650584</v>
      </c>
      <c r="G24" s="430">
        <v>1944.9803095107955</v>
      </c>
      <c r="H24" s="439"/>
      <c r="I24" s="601">
        <v>1468.0899284513453</v>
      </c>
      <c r="J24" s="637">
        <v>63.786980622606372</v>
      </c>
      <c r="K24" s="637"/>
      <c r="L24" s="601">
        <v>247.40932983520372</v>
      </c>
      <c r="M24" s="430">
        <v>1779.2862389091551</v>
      </c>
      <c r="N24" s="601"/>
      <c r="O24" s="431">
        <v>9.312389821169198E-2</v>
      </c>
      <c r="P24" s="283"/>
    </row>
    <row r="25" spans="1:16" ht="18" customHeight="1" x14ac:dyDescent="0.2">
      <c r="A25" s="553" t="s">
        <v>236</v>
      </c>
      <c r="B25" s="386"/>
      <c r="C25" s="600">
        <v>9582.3803798487061</v>
      </c>
      <c r="D25" s="636">
        <v>795.35675970007765</v>
      </c>
      <c r="E25" s="636"/>
      <c r="F25" s="600">
        <v>1151.8490317960409</v>
      </c>
      <c r="G25" s="555">
        <v>11529.586171344825</v>
      </c>
      <c r="H25" s="223"/>
      <c r="I25" s="600">
        <v>9483.1607007233888</v>
      </c>
      <c r="J25" s="636">
        <v>818.72589342467336</v>
      </c>
      <c r="K25" s="636"/>
      <c r="L25" s="600">
        <v>1205.5798943176369</v>
      </c>
      <c r="M25" s="555">
        <v>11507.466488465698</v>
      </c>
      <c r="N25" s="601"/>
      <c r="O25" s="556">
        <v>1.922202676088558E-3</v>
      </c>
      <c r="P25" s="279"/>
    </row>
    <row r="26" spans="1:16" ht="18" customHeight="1" x14ac:dyDescent="0.2">
      <c r="A26" s="428" t="s">
        <v>156</v>
      </c>
      <c r="B26" s="432"/>
      <c r="C26" s="601">
        <v>1478.3806546024121</v>
      </c>
      <c r="D26" s="637">
        <v>331.55947297103813</v>
      </c>
      <c r="E26" s="637"/>
      <c r="F26" s="601">
        <v>157.98444007168487</v>
      </c>
      <c r="G26" s="430">
        <v>1967.9245676451351</v>
      </c>
      <c r="H26" s="223"/>
      <c r="I26" s="601">
        <v>1505.2928943262718</v>
      </c>
      <c r="J26" s="637">
        <v>361.34009865782963</v>
      </c>
      <c r="K26" s="637"/>
      <c r="L26" s="601">
        <v>193.66657719518182</v>
      </c>
      <c r="M26" s="430">
        <v>2060.2995701792834</v>
      </c>
      <c r="N26" s="601"/>
      <c r="O26" s="431">
        <v>-4.4835714121956527E-2</v>
      </c>
      <c r="P26" s="279"/>
    </row>
    <row r="27" spans="1:16" ht="18" customHeight="1" x14ac:dyDescent="0.2">
      <c r="A27" s="428" t="s">
        <v>202</v>
      </c>
      <c r="B27" s="432"/>
      <c r="C27" s="601">
        <v>4730.2043372589969</v>
      </c>
      <c r="D27" s="637">
        <v>456.929072324</v>
      </c>
      <c r="E27" s="637"/>
      <c r="F27" s="601">
        <v>539.06547027799979</v>
      </c>
      <c r="G27" s="430">
        <v>5726.1988798609964</v>
      </c>
      <c r="H27" s="223"/>
      <c r="I27" s="601">
        <v>4237.3321092429933</v>
      </c>
      <c r="J27" s="637">
        <v>405.23775467800004</v>
      </c>
      <c r="K27" s="637"/>
      <c r="L27" s="601">
        <v>482.87107327199993</v>
      </c>
      <c r="M27" s="430">
        <v>5125.4409371929933</v>
      </c>
      <c r="N27" s="601"/>
      <c r="O27" s="431">
        <v>0.11721097755874554</v>
      </c>
      <c r="P27" s="279"/>
    </row>
    <row r="28" spans="1:16" ht="18" customHeight="1" x14ac:dyDescent="0.2">
      <c r="A28" s="428" t="s">
        <v>196</v>
      </c>
      <c r="B28" s="432"/>
      <c r="C28" s="601">
        <v>623.97893767999994</v>
      </c>
      <c r="D28" s="637">
        <v>88.405708999999987</v>
      </c>
      <c r="E28" s="637"/>
      <c r="F28" s="601">
        <v>70.535905999999997</v>
      </c>
      <c r="G28" s="430">
        <v>782.9205526799999</v>
      </c>
      <c r="H28" s="223"/>
      <c r="I28" s="601">
        <v>737.96831200000008</v>
      </c>
      <c r="J28" s="637">
        <v>97.255323000000004</v>
      </c>
      <c r="K28" s="637"/>
      <c r="L28" s="601">
        <v>84.848060999999987</v>
      </c>
      <c r="M28" s="430">
        <v>920.07169600000009</v>
      </c>
      <c r="N28" s="601"/>
      <c r="O28" s="431">
        <v>-0.14906571293983173</v>
      </c>
      <c r="P28" s="279"/>
    </row>
    <row r="29" spans="1:16" ht="18" customHeight="1" x14ac:dyDescent="0.2">
      <c r="A29" s="428" t="s">
        <v>200</v>
      </c>
      <c r="B29" s="432"/>
      <c r="C29" s="601">
        <v>195.02895457823195</v>
      </c>
      <c r="D29" s="637">
        <v>15.212812143776109</v>
      </c>
      <c r="E29" s="637"/>
      <c r="F29" s="601">
        <v>3.7323884879919556</v>
      </c>
      <c r="G29" s="430">
        <v>213.97415521000002</v>
      </c>
      <c r="H29" s="223"/>
      <c r="I29" s="601">
        <v>103.92189478553362</v>
      </c>
      <c r="J29" s="637">
        <v>7.2678708040477549</v>
      </c>
      <c r="K29" s="637"/>
      <c r="L29" s="601">
        <v>1.2092929322553125</v>
      </c>
      <c r="M29" s="430">
        <v>112.39905852183669</v>
      </c>
      <c r="N29" s="601"/>
      <c r="O29" s="431">
        <v>0.90370060055644941</v>
      </c>
      <c r="P29" s="279"/>
    </row>
    <row r="30" spans="1:16" ht="18" customHeight="1" x14ac:dyDescent="0.2">
      <c r="A30" s="553" t="s">
        <v>11</v>
      </c>
      <c r="B30" s="386"/>
      <c r="C30" s="600">
        <v>7027.592884119641</v>
      </c>
      <c r="D30" s="636">
        <v>892.10706643881429</v>
      </c>
      <c r="E30" s="636"/>
      <c r="F30" s="600">
        <v>771.3182048376766</v>
      </c>
      <c r="G30" s="555">
        <v>8691.018155396132</v>
      </c>
      <c r="H30" s="222"/>
      <c r="I30" s="600">
        <v>6584.515210354798</v>
      </c>
      <c r="J30" s="636">
        <v>871.10104713987744</v>
      </c>
      <c r="K30" s="636"/>
      <c r="L30" s="600">
        <v>762.59500439943702</v>
      </c>
      <c r="M30" s="555">
        <v>8218.2112618941137</v>
      </c>
      <c r="N30" s="601"/>
      <c r="O30" s="556">
        <v>5.7531606140902136E-2</v>
      </c>
      <c r="P30" s="279"/>
    </row>
    <row r="31" spans="1:16" ht="18" customHeight="1" thickBot="1" x14ac:dyDescent="0.25">
      <c r="A31" s="433" t="s">
        <v>57</v>
      </c>
      <c r="B31" s="433"/>
      <c r="C31" s="599">
        <v>16609.973263968346</v>
      </c>
      <c r="D31" s="634">
        <v>1687.4638261388918</v>
      </c>
      <c r="E31" s="634"/>
      <c r="F31" s="599">
        <v>1923.1672366337175</v>
      </c>
      <c r="G31" s="599">
        <v>20220.604326740955</v>
      </c>
      <c r="H31" s="222"/>
      <c r="I31" s="599">
        <v>16067.675911078186</v>
      </c>
      <c r="J31" s="634">
        <v>1689.8269405645508</v>
      </c>
      <c r="K31" s="634"/>
      <c r="L31" s="599">
        <v>1968.174898717074</v>
      </c>
      <c r="M31" s="599">
        <v>19725.677750359813</v>
      </c>
      <c r="N31" s="599"/>
      <c r="O31" s="435">
        <v>2.5090472562957489E-2</v>
      </c>
      <c r="P31" s="279"/>
    </row>
    <row r="32" spans="1:16" ht="11.1" customHeight="1" x14ac:dyDescent="0.2">
      <c r="K32" s="639"/>
      <c r="L32" s="639"/>
    </row>
    <row r="33" spans="1:15" ht="24.95" customHeight="1" thickBot="1" x14ac:dyDescent="0.25">
      <c r="A33" s="285" t="s">
        <v>60</v>
      </c>
      <c r="B33" s="285"/>
      <c r="C33" s="285"/>
      <c r="D33" s="285"/>
      <c r="E33" s="285"/>
      <c r="F33" s="286"/>
      <c r="G33" s="286"/>
      <c r="H33" s="286"/>
      <c r="I33" s="286"/>
      <c r="J33" s="286"/>
      <c r="K33" s="286"/>
      <c r="L33" s="286"/>
      <c r="M33" s="286"/>
      <c r="N33" s="286"/>
      <c r="O33" s="286"/>
    </row>
    <row r="34" spans="1:15" ht="18" customHeight="1" x14ac:dyDescent="0.25">
      <c r="A34" s="444" t="s">
        <v>61</v>
      </c>
      <c r="C34" s="453" t="s">
        <v>207</v>
      </c>
      <c r="D34" s="455" t="s">
        <v>225</v>
      </c>
      <c r="E34" s="453" t="s">
        <v>70</v>
      </c>
    </row>
    <row r="35" spans="1:15" ht="18" customHeight="1" x14ac:dyDescent="0.2">
      <c r="A35" s="442" t="s">
        <v>201</v>
      </c>
      <c r="B35" s="287"/>
      <c r="C35" s="440">
        <v>91358.351604020019</v>
      </c>
      <c r="D35" s="440">
        <v>84351</v>
      </c>
      <c r="E35" s="454">
        <v>8.307372294365245E-2</v>
      </c>
    </row>
    <row r="36" spans="1:15" ht="18" customHeight="1" x14ac:dyDescent="0.2">
      <c r="A36" s="442" t="s">
        <v>235</v>
      </c>
      <c r="B36" s="287"/>
      <c r="C36" s="440">
        <v>17891.020856965879</v>
      </c>
      <c r="D36" s="440">
        <v>15810.861153357651</v>
      </c>
      <c r="E36" s="454">
        <v>0.1315652375561136</v>
      </c>
    </row>
    <row r="37" spans="1:15" ht="18" customHeight="1" x14ac:dyDescent="0.2">
      <c r="A37" s="557" t="s">
        <v>236</v>
      </c>
      <c r="B37" s="287"/>
      <c r="C37" s="558">
        <v>109249.37246098591</v>
      </c>
      <c r="D37" s="558">
        <v>100161.86115335765</v>
      </c>
      <c r="E37" s="559">
        <v>9.0728259269407863E-2</v>
      </c>
    </row>
    <row r="38" spans="1:15" ht="18" customHeight="1" x14ac:dyDescent="0.2">
      <c r="A38" s="442" t="s">
        <v>156</v>
      </c>
      <c r="B38" s="287"/>
      <c r="C38" s="440">
        <v>13521.762385581942</v>
      </c>
      <c r="D38" s="440">
        <v>14579.806774769819</v>
      </c>
      <c r="E38" s="454">
        <v>-7.2569164017921683E-2</v>
      </c>
    </row>
    <row r="39" spans="1:15" ht="18" customHeight="1" x14ac:dyDescent="0.2">
      <c r="A39" s="442" t="s">
        <v>147</v>
      </c>
      <c r="B39" s="287"/>
      <c r="C39" s="440">
        <v>61554.590387632474</v>
      </c>
      <c r="D39" s="440">
        <v>56522.72166554568</v>
      </c>
      <c r="E39" s="454">
        <v>8.9023822169448819E-2</v>
      </c>
    </row>
    <row r="40" spans="1:15" ht="18" customHeight="1" x14ac:dyDescent="0.2">
      <c r="A40" s="442" t="s">
        <v>196</v>
      </c>
      <c r="B40" s="287"/>
      <c r="C40" s="440">
        <v>6725.4519975185758</v>
      </c>
      <c r="D40" s="440">
        <v>9151.6606532383976</v>
      </c>
      <c r="E40" s="454">
        <v>-0.26511130030387287</v>
      </c>
    </row>
    <row r="41" spans="1:15" ht="18" customHeight="1" x14ac:dyDescent="0.2">
      <c r="A41" s="442" t="s">
        <v>200</v>
      </c>
      <c r="B41" s="287"/>
      <c r="C41" s="440">
        <v>3420.692006906957</v>
      </c>
      <c r="D41" s="440">
        <v>1925.4191070032612</v>
      </c>
      <c r="E41" s="454">
        <v>0.77659606392446756</v>
      </c>
    </row>
    <row r="42" spans="1:15" ht="18" customHeight="1" x14ac:dyDescent="0.2">
      <c r="A42" s="557" t="s">
        <v>11</v>
      </c>
      <c r="B42" s="287"/>
      <c r="C42" s="558">
        <v>85222.496777639957</v>
      </c>
      <c r="D42" s="558">
        <v>82179.608200557152</v>
      </c>
      <c r="E42" s="559">
        <v>3.7027294771918573E-2</v>
      </c>
    </row>
    <row r="43" spans="1:15" ht="18" customHeight="1" thickBot="1" x14ac:dyDescent="0.25">
      <c r="A43" s="433" t="s">
        <v>57</v>
      </c>
      <c r="B43" s="280"/>
      <c r="C43" s="441">
        <v>194471</v>
      </c>
      <c r="D43" s="441">
        <v>182342</v>
      </c>
      <c r="E43" s="435">
        <v>6.6517862039464193E-2</v>
      </c>
      <c r="G43" s="282"/>
    </row>
    <row r="44" spans="1:15" ht="9.9499999999999993" customHeight="1" x14ac:dyDescent="0.2">
      <c r="C44" s="421"/>
      <c r="D44" s="421"/>
      <c r="E44" s="421"/>
      <c r="F44" s="421"/>
    </row>
    <row r="45" spans="1:15" ht="15" customHeight="1" x14ac:dyDescent="0.2">
      <c r="A45" s="443" t="s">
        <v>203</v>
      </c>
      <c r="C45" s="421"/>
      <c r="D45" s="421"/>
      <c r="E45" s="421"/>
      <c r="F45" s="421"/>
    </row>
    <row r="46" spans="1:15" ht="15" customHeight="1" x14ac:dyDescent="0.2">
      <c r="A46" s="443" t="s">
        <v>237</v>
      </c>
    </row>
    <row r="47" spans="1:15" ht="11.1" customHeight="1" x14ac:dyDescent="0.2">
      <c r="A47" s="445"/>
    </row>
  </sheetData>
  <mergeCells count="28">
    <mergeCell ref="C21:G21"/>
    <mergeCell ref="I21:M21"/>
    <mergeCell ref="A1:O1"/>
    <mergeCell ref="A2:O2"/>
    <mergeCell ref="A4:O4"/>
    <mergeCell ref="C5:G5"/>
    <mergeCell ref="I5:M5"/>
    <mergeCell ref="D22:E22"/>
    <mergeCell ref="J22:K22"/>
    <mergeCell ref="D23:E23"/>
    <mergeCell ref="J23:K23"/>
    <mergeCell ref="D24:E24"/>
    <mergeCell ref="J24:K24"/>
    <mergeCell ref="D25:E25"/>
    <mergeCell ref="J25:K25"/>
    <mergeCell ref="D26:E26"/>
    <mergeCell ref="J26:K26"/>
    <mergeCell ref="D27:E27"/>
    <mergeCell ref="J27:K27"/>
    <mergeCell ref="D31:E31"/>
    <mergeCell ref="J31:K31"/>
    <mergeCell ref="K32:L32"/>
    <mergeCell ref="D28:E28"/>
    <mergeCell ref="J28:K28"/>
    <mergeCell ref="D29:E29"/>
    <mergeCell ref="J29:K29"/>
    <mergeCell ref="D30:E30"/>
    <mergeCell ref="J30:K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43"/>
  <sheetViews>
    <sheetView showGridLines="0" zoomScale="120" zoomScaleNormal="120" workbookViewId="0"/>
  </sheetViews>
  <sheetFormatPr baseColWidth="10" defaultRowHeight="12.75" x14ac:dyDescent="0.2"/>
  <cols>
    <col min="1" max="2" width="11.42578125" style="201"/>
    <col min="3" max="3" width="26.5703125" style="201" customWidth="1"/>
    <col min="4" max="7" width="11.42578125" style="201"/>
    <col min="8" max="8" width="4.28515625" style="201" customWidth="1"/>
    <col min="9" max="9" width="16.140625" style="201" customWidth="1"/>
    <col min="10" max="16384" width="11.42578125" style="201"/>
  </cols>
  <sheetData>
    <row r="3" spans="3:9" hidden="1" x14ac:dyDescent="0.2">
      <c r="C3" s="606" t="s">
        <v>50</v>
      </c>
      <c r="D3" s="606"/>
      <c r="E3" s="606"/>
      <c r="F3" s="606"/>
      <c r="G3" s="606"/>
      <c r="H3" s="606"/>
      <c r="I3" s="606"/>
    </row>
    <row r="4" spans="3:9" ht="24.95" customHeight="1" x14ac:dyDescent="0.2">
      <c r="C4" s="606" t="s">
        <v>210</v>
      </c>
      <c r="D4" s="606"/>
      <c r="E4" s="606"/>
      <c r="F4" s="606"/>
      <c r="G4" s="606"/>
      <c r="H4" s="606"/>
      <c r="I4" s="606"/>
    </row>
    <row r="5" spans="3:9" x14ac:dyDescent="0.2">
      <c r="C5" s="156"/>
      <c r="D5" s="152"/>
      <c r="E5" s="154"/>
      <c r="F5" s="154"/>
      <c r="G5" s="154"/>
      <c r="H5" s="154"/>
      <c r="I5" s="154"/>
    </row>
    <row r="6" spans="3:9" s="324" customFormat="1" ht="21" customHeight="1" x14ac:dyDescent="0.2">
      <c r="C6" s="157"/>
      <c r="D6" s="153"/>
      <c r="E6" s="609" t="s">
        <v>67</v>
      </c>
      <c r="F6" s="609"/>
      <c r="G6" s="609"/>
      <c r="H6" s="211"/>
      <c r="I6" s="212" t="s">
        <v>68</v>
      </c>
    </row>
    <row r="7" spans="3:9" x14ac:dyDescent="0.2">
      <c r="C7" s="213" t="s">
        <v>51</v>
      </c>
      <c r="D7" s="155"/>
      <c r="E7" s="214" t="s">
        <v>204</v>
      </c>
      <c r="F7" s="214" t="s">
        <v>209</v>
      </c>
      <c r="G7" s="215" t="s">
        <v>44</v>
      </c>
      <c r="H7" s="216"/>
      <c r="I7" s="215" t="s">
        <v>44</v>
      </c>
    </row>
    <row r="8" spans="3:9" ht="14.1" customHeight="1" x14ac:dyDescent="0.2">
      <c r="C8" s="356" t="s">
        <v>0</v>
      </c>
      <c r="D8" s="211"/>
      <c r="E8" s="357">
        <v>51735.124744966197</v>
      </c>
      <c r="F8" s="357">
        <v>50165</v>
      </c>
      <c r="G8" s="471">
        <v>3.1286195773221337E-2</v>
      </c>
      <c r="H8" s="466"/>
      <c r="I8" s="471">
        <v>9.956163813040475E-2</v>
      </c>
    </row>
    <row r="9" spans="3:9" ht="14.1" customHeight="1" x14ac:dyDescent="0.2">
      <c r="C9" s="217" t="s">
        <v>2</v>
      </c>
      <c r="D9" s="218"/>
      <c r="E9" s="219">
        <v>22928.402601123445</v>
      </c>
      <c r="F9" s="219">
        <v>23016.55613541045</v>
      </c>
      <c r="G9" s="467">
        <v>-3.8300053999557049E-3</v>
      </c>
      <c r="H9" s="468"/>
      <c r="I9" s="467">
        <v>5.6754867767317974E-2</v>
      </c>
    </row>
    <row r="10" spans="3:9" ht="14.1" customHeight="1" x14ac:dyDescent="0.2">
      <c r="C10" s="356" t="s">
        <v>52</v>
      </c>
      <c r="D10" s="218"/>
      <c r="E10" s="357">
        <v>6372.6684511148742</v>
      </c>
      <c r="F10" s="357">
        <v>7342.0015489500029</v>
      </c>
      <c r="G10" s="471">
        <v>-0.13202572777633848</v>
      </c>
      <c r="H10" s="468"/>
      <c r="I10" s="471">
        <v>-5.1272786367948742E-2</v>
      </c>
    </row>
    <row r="11" spans="3:9" ht="15.75" customHeight="1" thickBot="1" x14ac:dyDescent="0.25">
      <c r="C11" s="325" t="s">
        <v>69</v>
      </c>
      <c r="D11" s="220"/>
      <c r="E11" s="221">
        <v>9391.0541954870096</v>
      </c>
      <c r="F11" s="221">
        <v>10215.015326160235</v>
      </c>
      <c r="G11" s="469">
        <v>-8.066176157005811E-2</v>
      </c>
      <c r="H11" s="470"/>
      <c r="I11" s="469">
        <v>-7.7140154821137008E-3</v>
      </c>
    </row>
    <row r="14" spans="3:9" hidden="1" x14ac:dyDescent="0.2">
      <c r="C14" s="606" t="s">
        <v>50</v>
      </c>
      <c r="D14" s="606"/>
      <c r="E14" s="606"/>
      <c r="F14" s="606"/>
      <c r="G14" s="606"/>
      <c r="H14" s="606"/>
      <c r="I14" s="606"/>
    </row>
    <row r="15" spans="3:9" ht="24.95" customHeight="1" x14ac:dyDescent="0.2">
      <c r="C15" s="606" t="s">
        <v>211</v>
      </c>
      <c r="D15" s="606"/>
      <c r="E15" s="606"/>
      <c r="F15" s="606"/>
      <c r="G15" s="606"/>
      <c r="H15" s="606"/>
      <c r="I15" s="606"/>
    </row>
    <row r="16" spans="3:9" x14ac:dyDescent="0.2">
      <c r="C16" s="156"/>
      <c r="D16" s="152"/>
      <c r="E16" s="154"/>
      <c r="F16" s="154"/>
      <c r="G16" s="154"/>
      <c r="H16" s="154"/>
      <c r="I16" s="154"/>
    </row>
    <row r="17" spans="3:9" s="324" customFormat="1" ht="21" customHeight="1" x14ac:dyDescent="0.2">
      <c r="C17" s="157"/>
      <c r="D17" s="153"/>
      <c r="E17" s="609" t="s">
        <v>67</v>
      </c>
      <c r="F17" s="609"/>
      <c r="G17" s="609"/>
      <c r="H17" s="211"/>
      <c r="I17" s="212" t="s">
        <v>68</v>
      </c>
    </row>
    <row r="18" spans="3:9" x14ac:dyDescent="0.2">
      <c r="C18" s="213" t="s">
        <v>51</v>
      </c>
      <c r="D18" s="155"/>
      <c r="E18" s="214" t="s">
        <v>207</v>
      </c>
      <c r="F18" s="214" t="s">
        <v>43</v>
      </c>
      <c r="G18" s="215" t="s">
        <v>44</v>
      </c>
      <c r="H18" s="216"/>
      <c r="I18" s="215" t="s">
        <v>44</v>
      </c>
    </row>
    <row r="19" spans="3:9" ht="14.1" customHeight="1" x14ac:dyDescent="0.2">
      <c r="C19" s="356" t="s">
        <v>0</v>
      </c>
      <c r="D19" s="211"/>
      <c r="E19" s="357">
        <v>194471</v>
      </c>
      <c r="F19" s="357">
        <v>182342.00332209052</v>
      </c>
      <c r="G19" s="471">
        <v>6.6517842608566191E-2</v>
      </c>
      <c r="H19" s="466"/>
      <c r="I19" s="471">
        <v>0.10752075159946894</v>
      </c>
    </row>
    <row r="20" spans="3:9" ht="14.1" customHeight="1" x14ac:dyDescent="0.2">
      <c r="C20" s="217" t="s">
        <v>2</v>
      </c>
      <c r="D20" s="218"/>
      <c r="E20" s="219">
        <v>87507</v>
      </c>
      <c r="F20" s="219">
        <v>83937.624271663575</v>
      </c>
      <c r="G20" s="467">
        <v>4.2524145272258007E-2</v>
      </c>
      <c r="H20" s="468"/>
      <c r="I20" s="467">
        <v>7.9833909055469165E-2</v>
      </c>
    </row>
    <row r="21" spans="3:9" ht="14.1" customHeight="1" x14ac:dyDescent="0.2">
      <c r="C21" s="356" t="s">
        <v>52</v>
      </c>
      <c r="D21" s="218"/>
      <c r="E21" s="357">
        <v>25423.117209323289</v>
      </c>
      <c r="F21" s="357">
        <v>24672.533688698571</v>
      </c>
      <c r="G21" s="471">
        <v>3.0421825747411146E-2</v>
      </c>
      <c r="H21" s="468"/>
      <c r="I21" s="471">
        <v>9.508405325217395E-2</v>
      </c>
    </row>
    <row r="22" spans="3:9" s="324" customFormat="1" ht="14.1" customHeight="1" thickBot="1" x14ac:dyDescent="0.25">
      <c r="C22" s="325" t="s">
        <v>69</v>
      </c>
      <c r="D22" s="220"/>
      <c r="E22" s="221">
        <v>37147.833965518141</v>
      </c>
      <c r="F22" s="221">
        <v>35455.739458413409</v>
      </c>
      <c r="G22" s="469">
        <v>4.7724135300842185E-2</v>
      </c>
      <c r="H22" s="470"/>
      <c r="I22" s="469">
        <v>9.7822073847360524E-2</v>
      </c>
    </row>
    <row r="25" spans="3:9" hidden="1" x14ac:dyDescent="0.2">
      <c r="C25" s="606" t="s">
        <v>50</v>
      </c>
      <c r="D25" s="606"/>
      <c r="E25" s="606"/>
      <c r="F25" s="606"/>
      <c r="G25" s="606"/>
      <c r="H25" s="606"/>
      <c r="I25" s="606"/>
    </row>
    <row r="26" spans="3:9" ht="24.95" customHeight="1" x14ac:dyDescent="0.2">
      <c r="C26" s="606" t="s">
        <v>66</v>
      </c>
      <c r="D26" s="606"/>
      <c r="E26" s="606"/>
      <c r="F26" s="606"/>
      <c r="G26" s="606"/>
      <c r="H26" s="606"/>
      <c r="I26" s="606"/>
    </row>
    <row r="27" spans="3:9" x14ac:dyDescent="0.2">
      <c r="C27" s="156"/>
      <c r="D27" s="152"/>
      <c r="E27" s="154"/>
      <c r="F27" s="154"/>
      <c r="G27" s="154"/>
      <c r="H27" s="154"/>
      <c r="I27" s="154"/>
    </row>
    <row r="28" spans="3:9" s="324" customFormat="1" ht="21" customHeight="1" x14ac:dyDescent="0.2">
      <c r="C28" s="157"/>
      <c r="D28" s="153"/>
      <c r="E28" s="609" t="s">
        <v>67</v>
      </c>
      <c r="F28" s="609"/>
      <c r="G28" s="609"/>
      <c r="H28" s="211"/>
      <c r="I28" s="212" t="s">
        <v>68</v>
      </c>
    </row>
    <row r="29" spans="3:9" x14ac:dyDescent="0.2">
      <c r="C29" s="213" t="s">
        <v>51</v>
      </c>
      <c r="D29" s="155"/>
      <c r="E29" s="214" t="s">
        <v>204</v>
      </c>
      <c r="F29" s="214" t="s">
        <v>209</v>
      </c>
      <c r="G29" s="215" t="s">
        <v>44</v>
      </c>
      <c r="H29" s="216"/>
      <c r="I29" s="215" t="s">
        <v>44</v>
      </c>
    </row>
    <row r="30" spans="3:9" ht="14.1" customHeight="1" x14ac:dyDescent="0.2">
      <c r="C30" s="356" t="s">
        <v>0</v>
      </c>
      <c r="D30" s="211"/>
      <c r="E30" s="357">
        <v>27253.153653292949</v>
      </c>
      <c r="F30" s="357">
        <v>25424.311673043572</v>
      </c>
      <c r="G30" s="471">
        <v>7.1932802105648674E-2</v>
      </c>
      <c r="H30" s="466"/>
      <c r="I30" s="471">
        <v>7.6868494284225042E-2</v>
      </c>
    </row>
    <row r="31" spans="3:9" ht="14.1" customHeight="1" x14ac:dyDescent="0.2">
      <c r="C31" s="217" t="s">
        <v>2</v>
      </c>
      <c r="D31" s="218"/>
      <c r="E31" s="219">
        <v>13050.299992054011</v>
      </c>
      <c r="F31" s="219">
        <v>12232.197739747364</v>
      </c>
      <c r="G31" s="467">
        <v>6.6881051934625235E-2</v>
      </c>
      <c r="H31" s="468"/>
      <c r="I31" s="467">
        <v>7.1567444719326412E-2</v>
      </c>
    </row>
    <row r="32" spans="3:9" ht="14.1" customHeight="1" x14ac:dyDescent="0.2">
      <c r="C32" s="356" t="s">
        <v>52</v>
      </c>
      <c r="D32" s="218"/>
      <c r="E32" s="357">
        <v>3524.3493542499532</v>
      </c>
      <c r="F32" s="357">
        <v>3404.355967145766</v>
      </c>
      <c r="G32" s="471">
        <v>3.5247015371541845E-2</v>
      </c>
      <c r="H32" s="468"/>
      <c r="I32" s="471">
        <v>4.0627334413754657E-2</v>
      </c>
    </row>
    <row r="33" spans="3:9" s="324" customFormat="1" ht="14.1" customHeight="1" thickBot="1" x14ac:dyDescent="0.25">
      <c r="C33" s="325" t="s">
        <v>69</v>
      </c>
      <c r="D33" s="220"/>
      <c r="E33" s="221">
        <v>5501.673884838423</v>
      </c>
      <c r="F33" s="221">
        <v>5305.2589286086186</v>
      </c>
      <c r="G33" s="469">
        <v>3.7022689914461449E-2</v>
      </c>
      <c r="H33" s="470"/>
      <c r="I33" s="469">
        <v>4.2328449358928433E-2</v>
      </c>
    </row>
    <row r="35" spans="3:9" hidden="1" x14ac:dyDescent="0.2">
      <c r="C35" s="606" t="s">
        <v>50</v>
      </c>
      <c r="D35" s="606"/>
      <c r="E35" s="606"/>
      <c r="F35" s="606"/>
      <c r="G35" s="606"/>
      <c r="H35" s="606"/>
      <c r="I35" s="606"/>
    </row>
    <row r="36" spans="3:9" ht="24.95" customHeight="1" x14ac:dyDescent="0.2">
      <c r="C36" s="606" t="s">
        <v>114</v>
      </c>
      <c r="D36" s="606"/>
      <c r="E36" s="606"/>
      <c r="F36" s="606"/>
      <c r="G36" s="606"/>
      <c r="H36" s="606"/>
      <c r="I36" s="606"/>
    </row>
    <row r="37" spans="3:9" x14ac:dyDescent="0.2">
      <c r="C37" s="156"/>
      <c r="D37" s="152"/>
      <c r="E37" s="154"/>
      <c r="F37" s="154"/>
      <c r="G37" s="154"/>
      <c r="H37" s="154"/>
      <c r="I37" s="154"/>
    </row>
    <row r="38" spans="3:9" s="324" customFormat="1" ht="21" customHeight="1" x14ac:dyDescent="0.2">
      <c r="C38" s="157"/>
      <c r="D38" s="153"/>
      <c r="E38" s="609" t="s">
        <v>67</v>
      </c>
      <c r="F38" s="609"/>
      <c r="G38" s="609"/>
      <c r="H38" s="211"/>
      <c r="I38" s="212" t="s">
        <v>68</v>
      </c>
    </row>
    <row r="39" spans="3:9" x14ac:dyDescent="0.2">
      <c r="C39" s="213" t="s">
        <v>51</v>
      </c>
      <c r="D39" s="155"/>
      <c r="E39" s="214" t="s">
        <v>204</v>
      </c>
      <c r="F39" s="214" t="s">
        <v>209</v>
      </c>
      <c r="G39" s="215" t="s">
        <v>44</v>
      </c>
      <c r="H39" s="216"/>
      <c r="I39" s="215" t="s">
        <v>44</v>
      </c>
    </row>
    <row r="40" spans="3:9" ht="14.1" customHeight="1" x14ac:dyDescent="0.2">
      <c r="C40" s="356" t="s">
        <v>0</v>
      </c>
      <c r="D40" s="211"/>
      <c r="E40" s="357">
        <v>24481.971091673251</v>
      </c>
      <c r="F40" s="357">
        <v>24741.321258771561</v>
      </c>
      <c r="G40" s="471">
        <v>-1.0482470373580521E-2</v>
      </c>
      <c r="H40" s="466"/>
      <c r="I40" s="471">
        <v>0.12822126466188344</v>
      </c>
    </row>
    <row r="41" spans="3:9" ht="14.1" customHeight="1" x14ac:dyDescent="0.2">
      <c r="C41" s="217" t="s">
        <v>2</v>
      </c>
      <c r="D41" s="218"/>
      <c r="E41" s="219">
        <v>9878.1026090694304</v>
      </c>
      <c r="F41" s="219">
        <v>10784.358395625861</v>
      </c>
      <c r="G41" s="467">
        <v>-8.4034279398949474E-2</v>
      </c>
      <c r="H41" s="468"/>
      <c r="I41" s="467">
        <v>3.5972115260496373E-2</v>
      </c>
    </row>
    <row r="42" spans="3:9" ht="14.1" customHeight="1" x14ac:dyDescent="0.2">
      <c r="C42" s="356" t="s">
        <v>52</v>
      </c>
      <c r="D42" s="218"/>
      <c r="E42" s="357">
        <v>2848.3190968649205</v>
      </c>
      <c r="F42" s="357">
        <v>3937.6455821589852</v>
      </c>
      <c r="G42" s="471">
        <v>-0.27664411704031378</v>
      </c>
      <c r="H42" s="468"/>
      <c r="I42" s="471">
        <v>-0.14672280747544508</v>
      </c>
    </row>
    <row r="43" spans="3:9" s="324" customFormat="1" ht="14.1" customHeight="1" thickBot="1" x14ac:dyDescent="0.25">
      <c r="C43" s="325" t="s">
        <v>69</v>
      </c>
      <c r="D43" s="220"/>
      <c r="E43" s="221">
        <v>3889.3803106485875</v>
      </c>
      <c r="F43" s="221">
        <v>4909.7563978669896</v>
      </c>
      <c r="G43" s="469">
        <v>-0.20782621468993812</v>
      </c>
      <c r="H43" s="470"/>
      <c r="I43" s="469">
        <v>-7.4073705402586509E-2</v>
      </c>
    </row>
  </sheetData>
  <mergeCells count="12">
    <mergeCell ref="E38:G38"/>
    <mergeCell ref="E17:G17"/>
    <mergeCell ref="C25:I25"/>
    <mergeCell ref="C26:I26"/>
    <mergeCell ref="E28:G28"/>
    <mergeCell ref="C35:I35"/>
    <mergeCell ref="C36:I36"/>
    <mergeCell ref="C3:I3"/>
    <mergeCell ref="C4:I4"/>
    <mergeCell ref="E6:G6"/>
    <mergeCell ref="C14:I14"/>
    <mergeCell ref="C15:I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56"/>
  <sheetViews>
    <sheetView showGridLines="0" zoomScale="70" zoomScaleNormal="70" zoomScaleSheetLayoutView="130" workbookViewId="0"/>
  </sheetViews>
  <sheetFormatPr baseColWidth="10" defaultColWidth="9.85546875" defaultRowHeight="15.75" x14ac:dyDescent="0.2"/>
  <cols>
    <col min="1" max="1" width="9.85546875" style="223"/>
    <col min="2" max="2" width="41.7109375" style="222" customWidth="1"/>
    <col min="3" max="3" width="2.42578125" style="377" customWidth="1"/>
    <col min="4" max="4" width="13.140625" style="378" customWidth="1"/>
    <col min="5" max="5" width="17.140625" style="378" customWidth="1"/>
    <col min="6" max="6" width="10.7109375" style="378" customWidth="1"/>
    <col min="7" max="7" width="3.5703125" style="365" customWidth="1"/>
    <col min="8" max="8" width="44" style="377" customWidth="1"/>
    <col min="9" max="9" width="2.42578125" style="223" customWidth="1"/>
    <col min="10" max="10" width="11.7109375" style="222" bestFit="1" customWidth="1"/>
    <col min="11" max="11" width="11.7109375" style="223" bestFit="1" customWidth="1"/>
    <col min="12" max="12" width="10" style="222" bestFit="1" customWidth="1"/>
    <col min="13" max="16384" width="9.85546875" style="222"/>
  </cols>
  <sheetData>
    <row r="2" spans="2:16" ht="15" customHeight="1" x14ac:dyDescent="0.2">
      <c r="B2" s="612" t="s">
        <v>82</v>
      </c>
      <c r="C2" s="612"/>
      <c r="D2" s="612"/>
      <c r="E2" s="612"/>
      <c r="F2" s="612"/>
      <c r="G2" s="612"/>
      <c r="H2" s="612"/>
      <c r="I2" s="612"/>
      <c r="J2" s="612"/>
      <c r="K2" s="612"/>
      <c r="L2" s="612"/>
    </row>
    <row r="3" spans="2:16" ht="15" customHeight="1" x14ac:dyDescent="0.2">
      <c r="B3" s="612" t="s">
        <v>81</v>
      </c>
      <c r="C3" s="612"/>
      <c r="D3" s="612"/>
      <c r="E3" s="612"/>
      <c r="F3" s="612"/>
      <c r="G3" s="612"/>
      <c r="H3" s="612"/>
      <c r="I3" s="612"/>
      <c r="J3" s="612"/>
      <c r="K3" s="612"/>
      <c r="L3" s="612"/>
    </row>
    <row r="4" spans="2:16" ht="13.5" customHeight="1" x14ac:dyDescent="0.2">
      <c r="B4" s="613" t="s">
        <v>9</v>
      </c>
      <c r="C4" s="613"/>
      <c r="D4" s="613"/>
      <c r="E4" s="613"/>
      <c r="F4" s="613"/>
      <c r="G4" s="613"/>
      <c r="H4" s="613"/>
      <c r="I4" s="613"/>
      <c r="J4" s="613"/>
      <c r="K4" s="613"/>
      <c r="L4" s="613"/>
      <c r="M4" s="358"/>
      <c r="N4" s="358"/>
      <c r="O4" s="358"/>
      <c r="P4" s="358"/>
    </row>
    <row r="5" spans="2:16" ht="11.1" customHeight="1" x14ac:dyDescent="0.2">
      <c r="B5" s="223"/>
      <c r="C5" s="359"/>
      <c r="D5" s="360"/>
      <c r="E5" s="360"/>
      <c r="F5" s="360"/>
      <c r="G5" s="361"/>
      <c r="H5" s="362"/>
      <c r="J5" s="223"/>
    </row>
    <row r="6" spans="2:16" ht="35.1" customHeight="1" x14ac:dyDescent="0.2">
      <c r="B6" s="363" t="s">
        <v>83</v>
      </c>
      <c r="C6" s="364"/>
      <c r="D6" s="458" t="s">
        <v>212</v>
      </c>
      <c r="E6" s="458" t="s">
        <v>97</v>
      </c>
      <c r="F6" s="458" t="s">
        <v>15</v>
      </c>
      <c r="H6" s="366" t="s">
        <v>84</v>
      </c>
      <c r="I6" s="367"/>
      <c r="J6" s="458" t="s">
        <v>212</v>
      </c>
      <c r="K6" s="458" t="s">
        <v>97</v>
      </c>
      <c r="L6" s="458" t="s">
        <v>15</v>
      </c>
    </row>
    <row r="7" spans="2:16" ht="30.75" customHeight="1" x14ac:dyDescent="0.2">
      <c r="B7" s="370" t="s">
        <v>157</v>
      </c>
      <c r="H7" s="370" t="s">
        <v>159</v>
      </c>
    </row>
    <row r="8" spans="2:16" ht="20.100000000000001" customHeight="1" x14ac:dyDescent="0.25">
      <c r="B8" s="614" t="s">
        <v>184</v>
      </c>
      <c r="H8" s="570" t="s">
        <v>172</v>
      </c>
      <c r="I8" s="371"/>
      <c r="J8" s="564">
        <v>11485</v>
      </c>
      <c r="K8" s="564">
        <v>11604</v>
      </c>
      <c r="L8" s="565">
        <v>-1.0255084453636654E-2</v>
      </c>
    </row>
    <row r="9" spans="2:16" ht="20.100000000000001" customHeight="1" x14ac:dyDescent="0.25">
      <c r="B9" s="614"/>
      <c r="C9" s="368"/>
      <c r="D9" s="416">
        <v>20491</v>
      </c>
      <c r="E9" s="416">
        <v>23727</v>
      </c>
      <c r="F9" s="369">
        <v>-0.13638470940279002</v>
      </c>
      <c r="H9" s="482" t="s">
        <v>173</v>
      </c>
      <c r="I9" s="373"/>
      <c r="J9" s="418">
        <v>19832</v>
      </c>
      <c r="K9" s="418">
        <v>19746</v>
      </c>
      <c r="L9" s="492">
        <v>4.3553124683479716E-3</v>
      </c>
    </row>
    <row r="10" spans="2:16" ht="20.100000000000001" customHeight="1" x14ac:dyDescent="0.25">
      <c r="B10" s="563" t="s">
        <v>185</v>
      </c>
      <c r="C10" s="371"/>
      <c r="D10" s="564">
        <v>15476</v>
      </c>
      <c r="E10" s="564">
        <v>14847</v>
      </c>
      <c r="F10" s="565">
        <v>4.2365461035899443E-2</v>
      </c>
      <c r="H10" s="570" t="s">
        <v>174</v>
      </c>
      <c r="I10" s="371"/>
      <c r="J10" s="564">
        <v>483</v>
      </c>
      <c r="K10" s="564">
        <v>0</v>
      </c>
      <c r="L10" s="565"/>
    </row>
    <row r="11" spans="2:16" ht="20.100000000000001" customHeight="1" x14ac:dyDescent="0.25">
      <c r="B11" s="592" t="s">
        <v>186</v>
      </c>
      <c r="C11" s="368"/>
      <c r="D11" s="416">
        <v>10538</v>
      </c>
      <c r="E11" s="416">
        <v>10051</v>
      </c>
      <c r="F11" s="490">
        <v>4.8452890259675696E-2</v>
      </c>
      <c r="H11" s="482" t="s">
        <v>175</v>
      </c>
      <c r="I11" s="373"/>
      <c r="J11" s="418">
        <v>19210</v>
      </c>
      <c r="K11" s="418">
        <v>14174</v>
      </c>
      <c r="L11" s="492">
        <v>0.35529843375194026</v>
      </c>
    </row>
    <row r="12" spans="2:16" ht="20.100000000000001" customHeight="1" x14ac:dyDescent="0.25">
      <c r="B12" s="563" t="s">
        <v>187</v>
      </c>
      <c r="C12" s="371"/>
      <c r="D12" s="564">
        <v>10291</v>
      </c>
      <c r="E12" s="564">
        <v>8865</v>
      </c>
      <c r="F12" s="565">
        <v>0.16085730400451204</v>
      </c>
      <c r="H12" s="571" t="s">
        <v>176</v>
      </c>
      <c r="I12" s="371"/>
      <c r="J12" s="572">
        <v>51010</v>
      </c>
      <c r="K12" s="572">
        <v>45524</v>
      </c>
      <c r="L12" s="573">
        <v>0.12050786398383262</v>
      </c>
    </row>
    <row r="13" spans="2:16" ht="20.100000000000001" customHeight="1" x14ac:dyDescent="0.25">
      <c r="B13" s="372" t="s">
        <v>188</v>
      </c>
      <c r="C13" s="373"/>
      <c r="D13" s="417">
        <v>56796</v>
      </c>
      <c r="E13" s="417">
        <v>57490</v>
      </c>
      <c r="F13" s="491">
        <v>-1.2071664637328228E-2</v>
      </c>
      <c r="H13" s="370" t="s">
        <v>161</v>
      </c>
    </row>
    <row r="14" spans="2:16" ht="20.100000000000001" customHeight="1" x14ac:dyDescent="0.25">
      <c r="B14" s="566" t="s">
        <v>160</v>
      </c>
      <c r="C14" s="371"/>
      <c r="D14" s="564"/>
      <c r="E14" s="564"/>
      <c r="F14" s="565"/>
      <c r="H14" s="570" t="s">
        <v>177</v>
      </c>
      <c r="I14" s="371"/>
      <c r="J14" s="564">
        <v>58492</v>
      </c>
      <c r="K14" s="564">
        <v>70201</v>
      </c>
      <c r="L14" s="565">
        <v>-0.16679249583339273</v>
      </c>
    </row>
    <row r="15" spans="2:16" ht="19.5" customHeight="1" x14ac:dyDescent="0.25">
      <c r="B15" s="592" t="s">
        <v>189</v>
      </c>
      <c r="C15" s="368"/>
      <c r="D15" s="416">
        <v>109169</v>
      </c>
      <c r="E15" s="416">
        <v>106259</v>
      </c>
      <c r="F15" s="490">
        <v>2.7385915545977246E-2</v>
      </c>
      <c r="H15" s="482" t="s">
        <v>183</v>
      </c>
      <c r="I15" s="373"/>
      <c r="J15" s="418">
        <v>900</v>
      </c>
      <c r="K15" s="418">
        <v>0</v>
      </c>
      <c r="L15" s="492"/>
    </row>
    <row r="16" spans="2:16" ht="19.5" customHeight="1" x14ac:dyDescent="0.25">
      <c r="B16" s="563" t="s">
        <v>190</v>
      </c>
      <c r="C16" s="371"/>
      <c r="D16" s="564">
        <v>-47982</v>
      </c>
      <c r="E16" s="564">
        <v>-44316</v>
      </c>
      <c r="F16" s="565">
        <v>8.272407256972647E-2</v>
      </c>
      <c r="H16" s="570" t="s">
        <v>178</v>
      </c>
      <c r="I16" s="371"/>
      <c r="J16" s="564">
        <v>17752</v>
      </c>
      <c r="K16" s="564">
        <v>16313</v>
      </c>
      <c r="L16" s="565">
        <v>8.8211855575307974E-2</v>
      </c>
    </row>
    <row r="17" spans="1:12" ht="18" customHeight="1" x14ac:dyDescent="0.25">
      <c r="B17" s="372" t="s">
        <v>191</v>
      </c>
      <c r="C17" s="373"/>
      <c r="D17" s="417">
        <v>61187</v>
      </c>
      <c r="E17" s="417">
        <v>61942</v>
      </c>
      <c r="F17" s="491">
        <v>-1.218882180103964E-2</v>
      </c>
      <c r="H17" s="494" t="s">
        <v>179</v>
      </c>
      <c r="I17" s="371"/>
      <c r="J17" s="485">
        <v>128154</v>
      </c>
      <c r="K17" s="485">
        <v>132037</v>
      </c>
      <c r="L17" s="493">
        <v>-2.9408423396472205E-2</v>
      </c>
    </row>
    <row r="18" spans="1:12" ht="20.100000000000001" customHeight="1" x14ac:dyDescent="0.25">
      <c r="B18" s="563" t="s">
        <v>192</v>
      </c>
      <c r="C18" s="371"/>
      <c r="D18" s="564">
        <v>1381.2918047901326</v>
      </c>
      <c r="E18" s="564">
        <v>0</v>
      </c>
      <c r="F18" s="565" t="s">
        <v>64</v>
      </c>
      <c r="H18" s="574" t="s">
        <v>117</v>
      </c>
      <c r="I18" s="371"/>
      <c r="J18" s="564"/>
      <c r="K18" s="564"/>
      <c r="L18" s="565"/>
    </row>
    <row r="19" spans="1:12" ht="20.100000000000001" customHeight="1" x14ac:dyDescent="0.25">
      <c r="B19" s="592" t="s">
        <v>193</v>
      </c>
      <c r="C19" s="368"/>
      <c r="D19" s="416">
        <v>9751</v>
      </c>
      <c r="E19" s="416">
        <v>10518</v>
      </c>
      <c r="F19" s="490">
        <v>-7.2922608861000215E-2</v>
      </c>
      <c r="H19" s="482" t="s">
        <v>112</v>
      </c>
      <c r="I19" s="371"/>
      <c r="J19" s="418">
        <v>6751</v>
      </c>
      <c r="K19" s="418">
        <v>6807</v>
      </c>
      <c r="L19" s="492">
        <v>-8.2268253268693581E-3</v>
      </c>
    </row>
    <row r="20" spans="1:12" ht="20.100000000000001" customHeight="1" x14ac:dyDescent="0.25">
      <c r="B20" s="563" t="s">
        <v>158</v>
      </c>
      <c r="C20" s="371"/>
      <c r="D20" s="564">
        <v>112050</v>
      </c>
      <c r="E20" s="564">
        <v>116804</v>
      </c>
      <c r="F20" s="565">
        <v>-4.0700660936269339E-2</v>
      </c>
      <c r="H20" s="570" t="s">
        <v>180</v>
      </c>
      <c r="I20" s="371"/>
      <c r="J20" s="564">
        <v>122934</v>
      </c>
      <c r="K20" s="564">
        <v>124943</v>
      </c>
      <c r="L20" s="565">
        <v>-1.6079332175471972E-2</v>
      </c>
    </row>
    <row r="21" spans="1:12" ht="20.100000000000001" customHeight="1" x14ac:dyDescent="0.25">
      <c r="B21" s="374" t="s">
        <v>194</v>
      </c>
      <c r="C21" s="373"/>
      <c r="D21" s="418">
        <v>16673</v>
      </c>
      <c r="E21" s="418">
        <v>17033</v>
      </c>
      <c r="F21" s="492">
        <v>-2.1135442963658768E-2</v>
      </c>
      <c r="H21" s="575" t="s">
        <v>181</v>
      </c>
      <c r="I21" s="371"/>
      <c r="J21" s="485">
        <v>129685</v>
      </c>
      <c r="K21" s="485">
        <v>131750</v>
      </c>
      <c r="L21" s="493">
        <v>-1.5673624288425003E-2</v>
      </c>
    </row>
    <row r="22" spans="1:12" ht="20.100000000000001" customHeight="1" thickBot="1" x14ac:dyDescent="0.3">
      <c r="B22" s="567" t="s">
        <v>195</v>
      </c>
      <c r="C22" s="368"/>
      <c r="D22" s="568">
        <v>257839</v>
      </c>
      <c r="E22" s="568">
        <v>263788</v>
      </c>
      <c r="F22" s="569">
        <v>-2.2552201009901851E-2</v>
      </c>
      <c r="H22" s="567" t="s">
        <v>182</v>
      </c>
      <c r="I22" s="368"/>
      <c r="J22" s="568">
        <v>257839</v>
      </c>
      <c r="K22" s="568">
        <v>263788</v>
      </c>
      <c r="L22" s="569">
        <v>-2.2552201009901851E-2</v>
      </c>
    </row>
    <row r="23" spans="1:12" ht="20.100000000000001" customHeight="1" x14ac:dyDescent="0.2"/>
    <row r="24" spans="1:12" s="486" customFormat="1" ht="25.5" customHeight="1" x14ac:dyDescent="0.25">
      <c r="A24" s="439"/>
      <c r="C24" s="487"/>
      <c r="D24" s="488"/>
      <c r="E24" s="488"/>
      <c r="F24" s="488"/>
      <c r="G24" s="412"/>
      <c r="H24" s="489"/>
      <c r="I24" s="368"/>
      <c r="J24" s="483"/>
      <c r="K24" s="483"/>
      <c r="L24" s="484"/>
    </row>
    <row r="25" spans="1:12" ht="20.100000000000001" customHeight="1" x14ac:dyDescent="0.2">
      <c r="B25" s="379"/>
      <c r="C25" s="380"/>
      <c r="D25" s="610" t="s">
        <v>213</v>
      </c>
      <c r="E25" s="610"/>
      <c r="F25" s="610"/>
      <c r="G25" s="381"/>
      <c r="H25" s="382"/>
      <c r="I25" s="383"/>
      <c r="J25" s="223"/>
    </row>
    <row r="26" spans="1:12" ht="35.1" customHeight="1" x14ac:dyDescent="0.25">
      <c r="B26" s="363" t="s">
        <v>85</v>
      </c>
      <c r="C26" s="364"/>
      <c r="D26" s="446" t="s">
        <v>134</v>
      </c>
      <c r="E26" s="384" t="s">
        <v>135</v>
      </c>
      <c r="F26" s="384" t="s">
        <v>58</v>
      </c>
      <c r="G26" s="385"/>
      <c r="H26" s="611" t="s">
        <v>42</v>
      </c>
      <c r="I26" s="611"/>
      <c r="J26" s="611"/>
      <c r="K26" s="611"/>
      <c r="L26" s="611"/>
    </row>
    <row r="27" spans="1:12" ht="20.100000000000001" customHeight="1" x14ac:dyDescent="0.2">
      <c r="B27" s="576" t="s">
        <v>41</v>
      </c>
      <c r="C27" s="380"/>
      <c r="D27" s="387"/>
      <c r="E27" s="388"/>
      <c r="F27" s="389"/>
      <c r="G27" s="389"/>
      <c r="H27" s="390"/>
      <c r="I27" s="391"/>
    </row>
    <row r="28" spans="1:12" ht="20.100000000000001" customHeight="1" x14ac:dyDescent="0.25">
      <c r="B28" s="577" t="s">
        <v>37</v>
      </c>
      <c r="C28" s="380"/>
      <c r="D28" s="578">
        <v>0.68207400790448647</v>
      </c>
      <c r="E28" s="578">
        <v>0.26544650769110967</v>
      </c>
      <c r="F28" s="578">
        <v>8.3159929255348916E-2</v>
      </c>
      <c r="G28" s="389"/>
      <c r="H28" s="390"/>
      <c r="I28" s="392"/>
    </row>
    <row r="29" spans="1:12" ht="20.100000000000001" customHeight="1" x14ac:dyDescent="0.25">
      <c r="B29" s="393" t="s">
        <v>34</v>
      </c>
      <c r="C29" s="380"/>
      <c r="D29" s="394">
        <v>9.3418612554877864E-2</v>
      </c>
      <c r="E29" s="394">
        <v>0</v>
      </c>
      <c r="F29" s="394">
        <v>3.9474893133888141E-2</v>
      </c>
      <c r="G29" s="389"/>
      <c r="H29" s="390"/>
      <c r="I29" s="392"/>
    </row>
    <row r="30" spans="1:12" ht="20.100000000000001" customHeight="1" x14ac:dyDescent="0.25">
      <c r="B30" s="577" t="s">
        <v>38</v>
      </c>
      <c r="C30" s="380"/>
      <c r="D30" s="578">
        <v>1.5138219690018219E-2</v>
      </c>
      <c r="E30" s="578">
        <v>0.78378378378378377</v>
      </c>
      <c r="F30" s="578">
        <v>4.9541294921294866E-2</v>
      </c>
      <c r="G30" s="389"/>
      <c r="H30" s="390"/>
      <c r="I30" s="392"/>
    </row>
    <row r="31" spans="1:12" ht="20.100000000000001" customHeight="1" x14ac:dyDescent="0.25">
      <c r="B31" s="393" t="s">
        <v>39</v>
      </c>
      <c r="C31" s="380"/>
      <c r="D31" s="394">
        <v>0.18824170430163237</v>
      </c>
      <c r="E31" s="394">
        <v>7.5443356067532719E-3</v>
      </c>
      <c r="F31" s="394">
        <v>9.8529464243696838E-2</v>
      </c>
      <c r="G31" s="389"/>
      <c r="H31" s="390"/>
      <c r="I31" s="392"/>
    </row>
    <row r="32" spans="1:12" ht="20.100000000000001" customHeight="1" x14ac:dyDescent="0.25">
      <c r="B32" s="577" t="s">
        <v>36</v>
      </c>
      <c r="C32" s="380"/>
      <c r="D32" s="578">
        <v>1.8888663471846038E-2</v>
      </c>
      <c r="E32" s="578">
        <v>0</v>
      </c>
      <c r="F32" s="578">
        <v>0.1008905290007281</v>
      </c>
      <c r="G32" s="389"/>
      <c r="H32" s="390"/>
      <c r="I32" s="392"/>
    </row>
    <row r="33" spans="1:11" ht="20.100000000000001" customHeight="1" x14ac:dyDescent="0.25">
      <c r="B33" s="393" t="s">
        <v>40</v>
      </c>
      <c r="C33" s="380"/>
      <c r="D33" s="394">
        <v>2.2387920771390029E-3</v>
      </c>
      <c r="E33" s="394">
        <v>0.20000000000000007</v>
      </c>
      <c r="F33" s="394">
        <v>0.61650114729130434</v>
      </c>
      <c r="G33" s="389"/>
      <c r="H33" s="390"/>
      <c r="I33" s="392"/>
    </row>
    <row r="34" spans="1:11" ht="20.100000000000001" customHeight="1" thickBot="1" x14ac:dyDescent="0.3">
      <c r="B34" s="375" t="s">
        <v>59</v>
      </c>
      <c r="C34" s="380"/>
      <c r="D34" s="395">
        <v>0.99999999999999989</v>
      </c>
      <c r="E34" s="396">
        <v>0.12392842656043226</v>
      </c>
      <c r="F34" s="396">
        <v>8.2992142404870239E-2</v>
      </c>
      <c r="G34" s="389"/>
      <c r="H34" s="390"/>
      <c r="I34" s="397"/>
    </row>
    <row r="35" spans="1:11" ht="18" customHeight="1" x14ac:dyDescent="0.2">
      <c r="B35" s="398" t="s">
        <v>228</v>
      </c>
      <c r="C35" s="390"/>
      <c r="D35" s="389"/>
      <c r="E35" s="389"/>
      <c r="F35" s="389"/>
      <c r="G35" s="389"/>
      <c r="H35" s="398" t="s">
        <v>229</v>
      </c>
      <c r="I35" s="397"/>
    </row>
    <row r="36" spans="1:11" ht="18" customHeight="1" x14ac:dyDescent="0.2">
      <c r="B36" s="398" t="s">
        <v>136</v>
      </c>
      <c r="C36" s="390"/>
      <c r="D36" s="389"/>
      <c r="E36" s="389"/>
      <c r="F36" s="389"/>
      <c r="G36" s="389"/>
      <c r="H36" s="390"/>
      <c r="I36" s="397"/>
    </row>
    <row r="37" spans="1:11" ht="11.1" customHeight="1" x14ac:dyDescent="0.2">
      <c r="B37" s="397"/>
      <c r="C37" s="390"/>
      <c r="D37" s="399"/>
      <c r="E37" s="399"/>
      <c r="F37" s="399"/>
      <c r="G37" s="400"/>
      <c r="H37" s="401"/>
      <c r="I37" s="402"/>
    </row>
    <row r="38" spans="1:11" ht="11.1" customHeight="1" x14ac:dyDescent="0.2">
      <c r="D38" s="360"/>
      <c r="G38" s="378"/>
      <c r="I38" s="222"/>
    </row>
    <row r="39" spans="1:11" ht="35.1" customHeight="1" x14ac:dyDescent="0.2">
      <c r="B39" s="363" t="s">
        <v>151</v>
      </c>
      <c r="C39" s="403"/>
      <c r="D39" s="447" t="s">
        <v>207</v>
      </c>
      <c r="E39" s="447" t="s">
        <v>43</v>
      </c>
      <c r="F39" s="447" t="s">
        <v>44</v>
      </c>
      <c r="G39" s="378"/>
      <c r="I39" s="222"/>
    </row>
    <row r="40" spans="1:11" ht="20.25" customHeight="1" x14ac:dyDescent="0.25">
      <c r="B40" s="577" t="s">
        <v>137</v>
      </c>
      <c r="C40" s="404"/>
      <c r="D40" s="579">
        <v>49784.395049295294</v>
      </c>
      <c r="E40" s="579">
        <v>56933.751560228367</v>
      </c>
      <c r="F40" s="580">
        <v>-0.12557325514321682</v>
      </c>
      <c r="G40" s="378"/>
      <c r="I40" s="222"/>
    </row>
    <row r="41" spans="1:11" ht="32.25" customHeight="1" x14ac:dyDescent="0.25">
      <c r="B41" s="393" t="s">
        <v>138</v>
      </c>
      <c r="C41" s="393"/>
      <c r="D41" s="448">
        <v>1.3401695263176536</v>
      </c>
      <c r="E41" s="448">
        <v>1.6057696843978353</v>
      </c>
      <c r="F41" s="405"/>
      <c r="G41" s="378"/>
      <c r="I41" s="222"/>
    </row>
    <row r="42" spans="1:11" ht="35.25" customHeight="1" x14ac:dyDescent="0.25">
      <c r="B42" s="577" t="s">
        <v>139</v>
      </c>
      <c r="C42" s="404"/>
      <c r="D42" s="581">
        <v>6.5473223930352384</v>
      </c>
      <c r="E42" s="581">
        <v>5.4013318007850639</v>
      </c>
      <c r="F42" s="582"/>
      <c r="G42" s="378"/>
      <c r="I42" s="222"/>
    </row>
    <row r="43" spans="1:11" s="328" customFormat="1" ht="20.25" customHeight="1" thickBot="1" x14ac:dyDescent="0.3">
      <c r="A43" s="327"/>
      <c r="B43" s="376" t="s">
        <v>140</v>
      </c>
      <c r="C43" s="376"/>
      <c r="D43" s="452">
        <v>0.37186328322151813</v>
      </c>
      <c r="E43" s="452">
        <v>0.4050200587318955</v>
      </c>
      <c r="F43" s="376"/>
      <c r="G43" s="406"/>
      <c r="H43" s="407"/>
      <c r="K43" s="327"/>
    </row>
    <row r="44" spans="1:11" ht="18" customHeight="1" x14ac:dyDescent="0.2">
      <c r="B44" s="398" t="s">
        <v>141</v>
      </c>
      <c r="C44" s="404"/>
      <c r="D44" s="408"/>
      <c r="E44" s="408"/>
      <c r="F44" s="404"/>
      <c r="G44" s="378"/>
      <c r="I44" s="222"/>
    </row>
    <row r="45" spans="1:11" ht="18" customHeight="1" x14ac:dyDescent="0.2">
      <c r="B45" s="398" t="s">
        <v>142</v>
      </c>
      <c r="D45" s="360"/>
      <c r="G45" s="378"/>
      <c r="I45" s="222"/>
    </row>
    <row r="46" spans="1:11" ht="18" customHeight="1" x14ac:dyDescent="0.2">
      <c r="B46" s="398" t="s">
        <v>143</v>
      </c>
      <c r="D46" s="360"/>
      <c r="G46" s="378"/>
      <c r="I46" s="222"/>
    </row>
    <row r="47" spans="1:11" x14ac:dyDescent="0.2">
      <c r="B47" s="397"/>
      <c r="D47" s="360"/>
      <c r="G47" s="378"/>
      <c r="I47" s="222"/>
    </row>
    <row r="48" spans="1:11" x14ac:dyDescent="0.2">
      <c r="D48" s="409"/>
      <c r="E48" s="409"/>
      <c r="G48" s="410"/>
    </row>
    <row r="49" spans="4:7" x14ac:dyDescent="0.2">
      <c r="E49" s="409"/>
      <c r="G49" s="411"/>
    </row>
    <row r="50" spans="4:7" x14ac:dyDescent="0.2">
      <c r="G50" s="412"/>
    </row>
    <row r="51" spans="4:7" x14ac:dyDescent="0.2">
      <c r="E51" s="413"/>
      <c r="G51" s="410"/>
    </row>
    <row r="56" spans="4:7" x14ac:dyDescent="0.2">
      <c r="D56" s="414"/>
    </row>
  </sheetData>
  <mergeCells count="6">
    <mergeCell ref="D25:F25"/>
    <mergeCell ref="H26:L26"/>
    <mergeCell ref="B2:L2"/>
    <mergeCell ref="B3:L3"/>
    <mergeCell ref="B4:L4"/>
    <mergeCell ref="B8:B9"/>
  </mergeCells>
  <pageMargins left="0.19685039370078741" right="0.31496062992125984" top="0.78740157480314965" bottom="0.23622047244094491" header="0" footer="0"/>
  <pageSetup scale="60" orientation="portrait" r:id="rId1"/>
  <headerFooter alignWithMargins="0"/>
  <drawing r:id="rId2"/>
  <legacyDrawing r:id="rId3"/>
  <oleObjects>
    <mc:AlternateContent xmlns:mc="http://schemas.openxmlformats.org/markup-compatibility/2006">
      <mc:Choice Requires="x14">
        <oleObject progId="Word.Picture.8" shapeId="30721" r:id="rId4">
          <objectPr defaultSize="0" autoPict="0" r:id="rId5">
            <anchor moveWithCells="1" sizeWithCells="1">
              <from>
                <xdr:col>7</xdr:col>
                <xdr:colOff>0</xdr:colOff>
                <xdr:row>32</xdr:row>
                <xdr:rowOff>0</xdr:rowOff>
              </from>
              <to>
                <xdr:col>7</xdr:col>
                <xdr:colOff>0</xdr:colOff>
                <xdr:row>32</xdr:row>
                <xdr:rowOff>0</xdr:rowOff>
              </to>
            </anchor>
          </objectPr>
        </oleObject>
      </mc:Choice>
      <mc:Fallback>
        <oleObject progId="Word.Picture.8" shapeId="30721"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37"/>
  <sheetViews>
    <sheetView showGridLines="0" view="pageBreakPreview" zoomScale="110" zoomScaleNormal="100" zoomScaleSheetLayoutView="110" workbookViewId="0">
      <selection activeCell="C7" sqref="C7"/>
    </sheetView>
  </sheetViews>
  <sheetFormatPr baseColWidth="10" defaultColWidth="9.85546875" defaultRowHeight="11.25" x14ac:dyDescent="0.2"/>
  <cols>
    <col min="1" max="1" width="42.7109375" style="1" customWidth="1"/>
    <col min="2" max="2" width="1.7109375" style="33" customWidth="1"/>
    <col min="3" max="5" width="7.7109375" style="32" customWidth="1"/>
    <col min="6" max="6" width="7.7109375" style="33" customWidth="1"/>
    <col min="7" max="7" width="7.7109375" style="32" customWidth="1"/>
    <col min="8" max="8" width="7.7109375" style="32" hidden="1" customWidth="1"/>
    <col min="9" max="9" width="2.7109375" style="32" customWidth="1"/>
    <col min="10" max="11" width="7.7109375" style="32" customWidth="1"/>
    <col min="12" max="12" width="7.5703125" style="32" customWidth="1"/>
    <col min="13" max="14" width="7.7109375" style="32" customWidth="1"/>
    <col min="15" max="15" width="7.7109375" style="32" hidden="1" customWidth="1"/>
    <col min="16" max="16" width="11.7109375" style="32" customWidth="1"/>
    <col min="17" max="17" width="9.85546875" style="32"/>
    <col min="18" max="18" width="10.85546875" style="32" bestFit="1" customWidth="1"/>
    <col min="19" max="19" width="10" style="32" bestFit="1" customWidth="1"/>
    <col min="20" max="16384" width="9.85546875" style="32"/>
  </cols>
  <sheetData>
    <row r="1" spans="1:27" s="38" customFormat="1" ht="11.1" customHeight="1" x14ac:dyDescent="0.2">
      <c r="A1" s="606" t="s">
        <v>33</v>
      </c>
      <c r="B1" s="606"/>
      <c r="C1" s="606"/>
      <c r="D1" s="606"/>
      <c r="E1" s="606"/>
      <c r="F1" s="606"/>
      <c r="G1" s="606"/>
      <c r="H1" s="606"/>
      <c r="I1" s="606"/>
      <c r="J1" s="606"/>
      <c r="K1" s="606"/>
      <c r="L1" s="606"/>
      <c r="M1" s="606"/>
      <c r="N1" s="606"/>
      <c r="O1" s="179"/>
      <c r="P1" s="47"/>
    </row>
    <row r="2" spans="1:27" s="38" customFormat="1" ht="11.1" customHeight="1" x14ac:dyDescent="0.2">
      <c r="A2" s="615" t="s">
        <v>8</v>
      </c>
      <c r="B2" s="615"/>
      <c r="C2" s="615"/>
      <c r="D2" s="615"/>
      <c r="E2" s="615"/>
      <c r="F2" s="615"/>
      <c r="G2" s="615"/>
      <c r="H2" s="615"/>
      <c r="I2" s="615"/>
      <c r="J2" s="615"/>
      <c r="K2" s="615"/>
      <c r="L2" s="615"/>
      <c r="M2" s="615"/>
      <c r="N2" s="615"/>
      <c r="O2" s="180"/>
      <c r="P2" s="39"/>
    </row>
    <row r="3" spans="1:27" s="38" customFormat="1" ht="11.1" customHeight="1" x14ac:dyDescent="0.2">
      <c r="A3" s="617" t="s">
        <v>9</v>
      </c>
      <c r="B3" s="617"/>
      <c r="C3" s="617"/>
      <c r="D3" s="617"/>
      <c r="E3" s="617"/>
      <c r="F3" s="617"/>
      <c r="G3" s="617"/>
      <c r="H3" s="617"/>
      <c r="I3" s="617"/>
      <c r="J3" s="617"/>
      <c r="K3" s="617"/>
      <c r="L3" s="617"/>
      <c r="M3" s="617"/>
      <c r="N3" s="617"/>
      <c r="O3" s="617"/>
      <c r="P3" s="40"/>
    </row>
    <row r="4" spans="1:27" s="38" customFormat="1" ht="11.1" customHeight="1" x14ac:dyDescent="0.2">
      <c r="A4" s="124"/>
      <c r="B4" s="42"/>
      <c r="C4" s="41"/>
      <c r="D4" s="41"/>
      <c r="E4" s="41"/>
      <c r="F4" s="42"/>
      <c r="G4" s="41"/>
      <c r="H4" s="41"/>
      <c r="I4" s="42"/>
      <c r="J4" s="43"/>
      <c r="K4" s="43"/>
      <c r="L4" s="31"/>
    </row>
    <row r="5" spans="1:27" s="38" customFormat="1" ht="15" customHeight="1" x14ac:dyDescent="0.2">
      <c r="A5" s="124"/>
      <c r="B5" s="42"/>
      <c r="C5" s="619" t="e">
        <f>+#REF!</f>
        <v>#REF!</v>
      </c>
      <c r="D5" s="619"/>
      <c r="E5" s="619"/>
      <c r="F5" s="619"/>
      <c r="G5" s="619"/>
      <c r="H5" s="181"/>
      <c r="I5" s="42"/>
      <c r="J5" s="619" t="e">
        <f>+#REF!</f>
        <v>#REF!</v>
      </c>
      <c r="K5" s="619"/>
      <c r="L5" s="619"/>
      <c r="M5" s="619"/>
      <c r="N5" s="619"/>
      <c r="O5" s="181"/>
    </row>
    <row r="6" spans="1:27" s="95" customFormat="1" ht="15" customHeight="1" x14ac:dyDescent="0.2">
      <c r="A6" s="125"/>
      <c r="B6" s="94"/>
      <c r="C6" s="101" t="e">
        <f>+#REF!</f>
        <v>#REF!</v>
      </c>
      <c r="D6" s="46" t="s">
        <v>3</v>
      </c>
      <c r="E6" s="101" t="e">
        <f>+#REF!</f>
        <v>#REF!</v>
      </c>
      <c r="F6" s="46" t="s">
        <v>3</v>
      </c>
      <c r="G6" s="97" t="s">
        <v>15</v>
      </c>
      <c r="H6" s="46" t="s">
        <v>24</v>
      </c>
      <c r="I6" s="45"/>
      <c r="J6" s="101" t="e">
        <f>+C6</f>
        <v>#REF!</v>
      </c>
      <c r="K6" s="46" t="s">
        <v>3</v>
      </c>
      <c r="L6" s="101" t="e">
        <f>+E6</f>
        <v>#REF!</v>
      </c>
      <c r="M6" s="46" t="s">
        <v>3</v>
      </c>
      <c r="N6" s="97" t="s">
        <v>15</v>
      </c>
      <c r="O6" s="46" t="s">
        <v>24</v>
      </c>
      <c r="Q6" s="96"/>
      <c r="R6" s="96"/>
    </row>
    <row r="7" spans="1:27" s="38" customFormat="1" ht="12.95" customHeight="1" x14ac:dyDescent="0.2">
      <c r="A7" s="13" t="s">
        <v>0</v>
      </c>
      <c r="B7" s="49"/>
      <c r="C7" s="159" t="e">
        <v>#REF!</v>
      </c>
      <c r="D7" s="14" t="e">
        <v>#REF!</v>
      </c>
      <c r="E7" s="159" t="e">
        <v>#REF!</v>
      </c>
      <c r="F7" s="14" t="e">
        <v>#REF!</v>
      </c>
      <c r="G7" s="14" t="e">
        <v>#REF!</v>
      </c>
      <c r="H7" s="14" t="e">
        <v>#REF!</v>
      </c>
      <c r="I7" s="35"/>
      <c r="J7" s="159" t="e">
        <v>#REF!</v>
      </c>
      <c r="K7" s="14" t="e">
        <v>#REF!</v>
      </c>
      <c r="L7" s="159" t="e">
        <v>#REF!</v>
      </c>
      <c r="M7" s="14" t="e">
        <v>#REF!</v>
      </c>
      <c r="N7" s="14" t="e">
        <v>#REF!</v>
      </c>
      <c r="O7" s="14" t="e">
        <v>#REF!</v>
      </c>
      <c r="P7" s="185" t="e">
        <f>+C7-#REF!</f>
        <v>#REF!</v>
      </c>
      <c r="Q7" s="185" t="e">
        <v>#REF!</v>
      </c>
      <c r="R7" s="185" t="e">
        <v>#REF!</v>
      </c>
      <c r="S7" s="185" t="e">
        <v>#REF!</v>
      </c>
      <c r="T7" s="185" t="e">
        <v>#REF!</v>
      </c>
      <c r="U7" s="185" t="e">
        <v>#REF!</v>
      </c>
      <c r="V7" s="185" t="e">
        <v>#REF!</v>
      </c>
      <c r="W7" s="185" t="e">
        <v>#REF!</v>
      </c>
      <c r="X7" s="185" t="e">
        <v>#REF!</v>
      </c>
      <c r="Y7" s="185" t="e">
        <v>#REF!</v>
      </c>
      <c r="Z7" s="185" t="e">
        <v>#REF!</v>
      </c>
      <c r="AA7" s="185" t="e">
        <v>#REF!</v>
      </c>
    </row>
    <row r="8" spans="1:27" s="38" customFormat="1" ht="12.95" customHeight="1" x14ac:dyDescent="0.2">
      <c r="A8" s="126" t="s">
        <v>1</v>
      </c>
      <c r="B8" s="49"/>
      <c r="C8" s="161" t="e">
        <v>#REF!</v>
      </c>
      <c r="D8" s="27" t="e">
        <v>#REF!</v>
      </c>
      <c r="E8" s="161" t="e">
        <v>#REF!</v>
      </c>
      <c r="F8" s="27" t="e">
        <v>#REF!</v>
      </c>
      <c r="G8" s="27" t="e">
        <v>#REF!</v>
      </c>
      <c r="H8" s="15"/>
      <c r="I8" s="35"/>
      <c r="J8" s="161" t="e">
        <v>#REF!</v>
      </c>
      <c r="K8" s="27" t="e">
        <v>#REF!</v>
      </c>
      <c r="L8" s="161" t="e">
        <v>#REF!</v>
      </c>
      <c r="M8" s="27" t="e">
        <v>#REF!</v>
      </c>
      <c r="N8" s="27" t="e">
        <v>#REF!</v>
      </c>
      <c r="O8" s="15"/>
      <c r="P8" s="185" t="e">
        <v>#REF!</v>
      </c>
      <c r="Q8" s="185" t="e">
        <v>#REF!</v>
      </c>
      <c r="R8" s="185" t="e">
        <v>#REF!</v>
      </c>
      <c r="S8" s="185" t="e">
        <v>#REF!</v>
      </c>
      <c r="T8" s="185" t="e">
        <v>#REF!</v>
      </c>
      <c r="U8" s="185" t="e">
        <v>#REF!</v>
      </c>
      <c r="V8" s="185" t="e">
        <v>#REF!</v>
      </c>
      <c r="W8" s="185" t="e">
        <v>#REF!</v>
      </c>
      <c r="X8" s="185" t="e">
        <v>#REF!</v>
      </c>
      <c r="Y8" s="185" t="e">
        <v>#REF!</v>
      </c>
      <c r="Z8" s="185" t="e">
        <v>#REF!</v>
      </c>
      <c r="AA8" s="185" t="e">
        <v>#REF!</v>
      </c>
    </row>
    <row r="9" spans="1:27" s="38" customFormat="1" ht="12.95" customHeight="1" x14ac:dyDescent="0.2">
      <c r="A9" s="127" t="s">
        <v>2</v>
      </c>
      <c r="B9" s="49"/>
      <c r="C9" s="162" t="e">
        <v>#REF!</v>
      </c>
      <c r="D9" s="28" t="e">
        <v>#REF!</v>
      </c>
      <c r="E9" s="162" t="e">
        <v>#REF!</v>
      </c>
      <c r="F9" s="28" t="e">
        <v>#REF!</v>
      </c>
      <c r="G9" s="28" t="e">
        <v>#REF!</v>
      </c>
      <c r="H9" s="183"/>
      <c r="I9" s="35"/>
      <c r="J9" s="162" t="e">
        <v>#REF!</v>
      </c>
      <c r="K9" s="28" t="e">
        <v>#REF!</v>
      </c>
      <c r="L9" s="162" t="e">
        <v>#REF!</v>
      </c>
      <c r="M9" s="28" t="e">
        <v>#REF!</v>
      </c>
      <c r="N9" s="28" t="e">
        <v>#REF!</v>
      </c>
      <c r="O9" s="183"/>
      <c r="P9" s="185" t="e">
        <v>#REF!</v>
      </c>
      <c r="Q9" s="185" t="e">
        <v>#REF!</v>
      </c>
      <c r="R9" s="185" t="e">
        <v>#REF!</v>
      </c>
      <c r="S9" s="185" t="e">
        <v>#REF!</v>
      </c>
      <c r="T9" s="185" t="e">
        <v>#REF!</v>
      </c>
      <c r="U9" s="185" t="e">
        <v>#REF!</v>
      </c>
      <c r="V9" s="185" t="e">
        <v>#REF!</v>
      </c>
      <c r="W9" s="185" t="e">
        <v>#REF!</v>
      </c>
      <c r="X9" s="185" t="e">
        <v>#REF!</v>
      </c>
      <c r="Y9" s="185" t="e">
        <v>#REF!</v>
      </c>
      <c r="Z9" s="185" t="e">
        <v>#REF!</v>
      </c>
      <c r="AA9" s="185" t="e">
        <v>#REF!</v>
      </c>
    </row>
    <row r="10" spans="1:27" s="38" customFormat="1" ht="12.95" customHeight="1" x14ac:dyDescent="0.2">
      <c r="A10" s="128" t="s">
        <v>6</v>
      </c>
      <c r="B10" s="48"/>
      <c r="C10" s="160" t="e">
        <v>#REF!</v>
      </c>
      <c r="D10" s="16" t="e">
        <v>#REF!</v>
      </c>
      <c r="E10" s="160" t="e">
        <v>#REF!</v>
      </c>
      <c r="F10" s="16" t="e">
        <v>#REF!</v>
      </c>
      <c r="G10" s="16" t="e">
        <v>#REF!</v>
      </c>
      <c r="H10" s="16"/>
      <c r="I10" s="35"/>
      <c r="J10" s="160" t="e">
        <v>#REF!</v>
      </c>
      <c r="K10" s="16" t="e">
        <v>#REF!</v>
      </c>
      <c r="L10" s="160" t="e">
        <v>#REF!</v>
      </c>
      <c r="M10" s="16" t="e">
        <v>#REF!</v>
      </c>
      <c r="N10" s="16" t="e">
        <v>#REF!</v>
      </c>
      <c r="O10" s="16"/>
      <c r="P10" s="185" t="e">
        <v>#REF!</v>
      </c>
      <c r="Q10" s="185" t="e">
        <v>#REF!</v>
      </c>
      <c r="R10" s="185" t="e">
        <v>#REF!</v>
      </c>
      <c r="S10" s="185" t="e">
        <v>#REF!</v>
      </c>
      <c r="T10" s="185" t="e">
        <v>#REF!</v>
      </c>
      <c r="U10" s="185" t="e">
        <v>#REF!</v>
      </c>
      <c r="V10" s="185" t="e">
        <v>#REF!</v>
      </c>
      <c r="W10" s="185" t="e">
        <v>#REF!</v>
      </c>
      <c r="X10" s="185" t="e">
        <v>#REF!</v>
      </c>
      <c r="Y10" s="185" t="e">
        <v>#REF!</v>
      </c>
      <c r="Z10" s="185" t="e">
        <v>#REF!</v>
      </c>
      <c r="AA10" s="185" t="e">
        <v>#REF!</v>
      </c>
    </row>
    <row r="11" spans="1:27" s="38" customFormat="1" ht="12.95" customHeight="1" x14ac:dyDescent="0.2">
      <c r="A11" s="18" t="s">
        <v>7</v>
      </c>
      <c r="B11" s="48"/>
      <c r="C11" s="159" t="e">
        <v>#REF!</v>
      </c>
      <c r="D11" s="14" t="e">
        <v>#REF!</v>
      </c>
      <c r="E11" s="159" t="e">
        <v>#REF!</v>
      </c>
      <c r="F11" s="14" t="e">
        <v>#REF!</v>
      </c>
      <c r="G11" s="14" t="e">
        <v>#REF!</v>
      </c>
      <c r="H11" s="14"/>
      <c r="I11" s="35"/>
      <c r="J11" s="159" t="e">
        <v>#REF!</v>
      </c>
      <c r="K11" s="14" t="e">
        <v>#REF!</v>
      </c>
      <c r="L11" s="159" t="e">
        <v>#REF!</v>
      </c>
      <c r="M11" s="14" t="e">
        <v>#REF!</v>
      </c>
      <c r="N11" s="14" t="e">
        <v>#REF!</v>
      </c>
      <c r="O11" s="14"/>
      <c r="P11" s="185" t="e">
        <v>#REF!</v>
      </c>
      <c r="Q11" s="185" t="e">
        <v>#REF!</v>
      </c>
      <c r="R11" s="185" t="e">
        <v>#REF!</v>
      </c>
      <c r="S11" s="185" t="e">
        <v>#REF!</v>
      </c>
      <c r="T11" s="185" t="e">
        <v>#REF!</v>
      </c>
      <c r="U11" s="185" t="e">
        <v>#REF!</v>
      </c>
      <c r="V11" s="185" t="e">
        <v>#REF!</v>
      </c>
      <c r="W11" s="185" t="e">
        <v>#REF!</v>
      </c>
      <c r="X11" s="185" t="e">
        <v>#REF!</v>
      </c>
      <c r="Y11" s="185" t="e">
        <v>#REF!</v>
      </c>
      <c r="Z11" s="185" t="e">
        <v>#REF!</v>
      </c>
      <c r="AA11" s="185" t="e">
        <v>#REF!</v>
      </c>
    </row>
    <row r="12" spans="1:27" s="38" customFormat="1" ht="12.95" customHeight="1" x14ac:dyDescent="0.2">
      <c r="A12" s="126" t="s">
        <v>17</v>
      </c>
      <c r="B12" s="49"/>
      <c r="C12" s="161" t="e">
        <v>#REF!</v>
      </c>
      <c r="D12" s="27" t="e">
        <v>#REF!</v>
      </c>
      <c r="E12" s="161" t="e">
        <v>#REF!</v>
      </c>
      <c r="F12" s="27" t="e">
        <v>#REF!</v>
      </c>
      <c r="G12" s="27" t="e">
        <v>#REF!</v>
      </c>
      <c r="H12" s="15"/>
      <c r="I12" s="35"/>
      <c r="J12" s="161" t="e">
        <v>#REF!</v>
      </c>
      <c r="K12" s="27" t="e">
        <v>#REF!</v>
      </c>
      <c r="L12" s="161" t="e">
        <v>#REF!</v>
      </c>
      <c r="M12" s="27" t="e">
        <v>#REF!</v>
      </c>
      <c r="N12" s="27" t="e">
        <v>#REF!</v>
      </c>
      <c r="O12" s="15"/>
      <c r="P12" s="185" t="e">
        <v>#REF!</v>
      </c>
      <c r="Q12" s="185" t="e">
        <v>#REF!</v>
      </c>
      <c r="R12" s="185" t="e">
        <v>#REF!</v>
      </c>
      <c r="S12" s="185" t="e">
        <v>#REF!</v>
      </c>
      <c r="T12" s="185" t="e">
        <v>#REF!</v>
      </c>
      <c r="U12" s="185" t="e">
        <v>#REF!</v>
      </c>
      <c r="V12" s="185" t="e">
        <v>#REF!</v>
      </c>
      <c r="W12" s="185" t="e">
        <v>#REF!</v>
      </c>
      <c r="X12" s="185" t="e">
        <v>#REF!</v>
      </c>
      <c r="Y12" s="185" t="e">
        <v>#REF!</v>
      </c>
      <c r="Z12" s="185" t="e">
        <v>#REF!</v>
      </c>
      <c r="AA12" s="185" t="e">
        <v>#REF!</v>
      </c>
    </row>
    <row r="13" spans="1:27" s="50" customFormat="1" ht="12.95" customHeight="1" x14ac:dyDescent="0.2">
      <c r="A13" s="129" t="s">
        <v>10</v>
      </c>
      <c r="B13" s="52"/>
      <c r="C13" s="164" t="e">
        <v>#REF!</v>
      </c>
      <c r="D13" s="28" t="e">
        <v>#REF!</v>
      </c>
      <c r="E13" s="164" t="e">
        <v>#REF!</v>
      </c>
      <c r="F13" s="28" t="e">
        <v>#REF!</v>
      </c>
      <c r="G13" s="28" t="e">
        <v>#REF!</v>
      </c>
      <c r="H13" s="183" t="e">
        <v>#REF!</v>
      </c>
      <c r="I13" s="92"/>
      <c r="J13" s="164" t="e">
        <v>#REF!</v>
      </c>
      <c r="K13" s="28" t="e">
        <v>#REF!</v>
      </c>
      <c r="L13" s="164" t="e">
        <v>#REF!</v>
      </c>
      <c r="M13" s="28" t="e">
        <v>#REF!</v>
      </c>
      <c r="N13" s="28" t="e">
        <v>#REF!</v>
      </c>
      <c r="O13" s="183" t="e">
        <v>#REF!</v>
      </c>
      <c r="P13" s="185" t="e">
        <v>#REF!</v>
      </c>
      <c r="Q13" s="185" t="e">
        <v>#REF!</v>
      </c>
      <c r="R13" s="185" t="e">
        <v>#REF!</v>
      </c>
      <c r="S13" s="185" t="e">
        <v>#REF!</v>
      </c>
      <c r="T13" s="185" t="e">
        <v>#REF!</v>
      </c>
      <c r="U13" s="185" t="e">
        <v>#REF!</v>
      </c>
      <c r="V13" s="185" t="e">
        <v>#REF!</v>
      </c>
      <c r="W13" s="185" t="e">
        <v>#REF!</v>
      </c>
      <c r="X13" s="185" t="e">
        <v>#REF!</v>
      </c>
      <c r="Y13" s="185" t="e">
        <v>#REF!</v>
      </c>
      <c r="Z13" s="185" t="e">
        <v>#REF!</v>
      </c>
      <c r="AA13" s="185" t="e">
        <v>#REF!</v>
      </c>
    </row>
    <row r="14" spans="1:27" s="38" customFormat="1" ht="12.95" customHeight="1" x14ac:dyDescent="0.2">
      <c r="A14" s="130" t="s">
        <v>4</v>
      </c>
      <c r="B14" s="37"/>
      <c r="C14" s="160" t="e">
        <v>#REF!</v>
      </c>
      <c r="D14" s="16" t="e">
        <v>#REF!</v>
      </c>
      <c r="E14" s="160" t="e">
        <v>#REF!</v>
      </c>
      <c r="F14" s="16" t="e">
        <v>#REF!</v>
      </c>
      <c r="G14" s="16" t="e">
        <v>#REF!</v>
      </c>
      <c r="H14" s="16"/>
      <c r="I14" s="92"/>
      <c r="J14" s="160" t="e">
        <v>#REF!</v>
      </c>
      <c r="K14" s="16" t="e">
        <v>#REF!</v>
      </c>
      <c r="L14" s="160" t="e">
        <v>#REF!</v>
      </c>
      <c r="M14" s="16" t="e">
        <v>#REF!</v>
      </c>
      <c r="N14" s="16" t="e">
        <v>#REF!</v>
      </c>
      <c r="O14" s="16"/>
      <c r="P14" s="185" t="e">
        <v>#REF!</v>
      </c>
      <c r="Q14" s="185" t="e">
        <v>#REF!</v>
      </c>
      <c r="R14" s="185" t="e">
        <v>#REF!</v>
      </c>
      <c r="S14" s="185" t="e">
        <v>#REF!</v>
      </c>
      <c r="T14" s="185" t="e">
        <v>#REF!</v>
      </c>
      <c r="U14" s="185" t="e">
        <v>#REF!</v>
      </c>
      <c r="V14" s="185" t="e">
        <v>#REF!</v>
      </c>
      <c r="W14" s="185" t="e">
        <v>#REF!</v>
      </c>
      <c r="X14" s="185" t="e">
        <v>#REF!</v>
      </c>
      <c r="Y14" s="185" t="e">
        <v>#REF!</v>
      </c>
      <c r="Z14" s="185" t="e">
        <v>#REF!</v>
      </c>
      <c r="AA14" s="185" t="e">
        <v>#REF!</v>
      </c>
    </row>
    <row r="15" spans="1:27" s="38" customFormat="1" ht="12.95" customHeight="1" x14ac:dyDescent="0.2">
      <c r="A15" s="131" t="s">
        <v>14</v>
      </c>
      <c r="B15" s="49"/>
      <c r="C15" s="168" t="e">
        <v>#REF!</v>
      </c>
      <c r="D15" s="26" t="e">
        <v>#REF!</v>
      </c>
      <c r="E15" s="168" t="e">
        <v>#REF!</v>
      </c>
      <c r="F15" s="26" t="e">
        <v>#REF!</v>
      </c>
      <c r="G15" s="26" t="e">
        <v>#REF!</v>
      </c>
      <c r="H15" s="184"/>
      <c r="I15" s="92"/>
      <c r="J15" s="168" t="e">
        <v>#REF!</v>
      </c>
      <c r="K15" s="26" t="e">
        <v>#REF!</v>
      </c>
      <c r="L15" s="168" t="e">
        <v>#REF!</v>
      </c>
      <c r="M15" s="26" t="e">
        <v>#REF!</v>
      </c>
      <c r="N15" s="26" t="e">
        <v>#REF!</v>
      </c>
      <c r="O15" s="184"/>
      <c r="P15" s="185" t="e">
        <v>#REF!</v>
      </c>
      <c r="Q15" s="185" t="e">
        <v>#REF!</v>
      </c>
      <c r="R15" s="185" t="e">
        <v>#REF!</v>
      </c>
      <c r="S15" s="185" t="e">
        <v>#REF!</v>
      </c>
      <c r="T15" s="185" t="e">
        <v>#REF!</v>
      </c>
      <c r="U15" s="185" t="e">
        <v>#REF!</v>
      </c>
      <c r="V15" s="185" t="e">
        <v>#REF!</v>
      </c>
      <c r="W15" s="185" t="e">
        <v>#REF!</v>
      </c>
      <c r="X15" s="185" t="e">
        <v>#REF!</v>
      </c>
      <c r="Y15" s="185" t="e">
        <v>#REF!</v>
      </c>
      <c r="Z15" s="185" t="e">
        <v>#REF!</v>
      </c>
      <c r="AA15" s="185" t="e">
        <v>#REF!</v>
      </c>
    </row>
    <row r="16" spans="1:27" s="38" customFormat="1" ht="12.95" customHeight="1" x14ac:dyDescent="0.2">
      <c r="A16" s="132" t="s">
        <v>18</v>
      </c>
      <c r="B16" s="49"/>
      <c r="C16" s="160" t="e">
        <v>#REF!</v>
      </c>
      <c r="D16" s="16" t="e">
        <v>#REF!</v>
      </c>
      <c r="E16" s="160" t="e">
        <v>#REF!</v>
      </c>
      <c r="F16" s="16" t="e">
        <v>#REF!</v>
      </c>
      <c r="G16" s="16" t="e">
        <v>#REF!</v>
      </c>
      <c r="H16" s="16" t="e">
        <v>#REF!</v>
      </c>
      <c r="I16" s="35"/>
      <c r="J16" s="160" t="e">
        <v>#REF!</v>
      </c>
      <c r="K16" s="16" t="e">
        <v>#REF!</v>
      </c>
      <c r="L16" s="160" t="e">
        <v>#REF!</v>
      </c>
      <c r="M16" s="16" t="e">
        <v>#REF!</v>
      </c>
      <c r="N16" s="16" t="e">
        <v>#REF!</v>
      </c>
      <c r="O16" s="16" t="e">
        <v>#REF!</v>
      </c>
      <c r="P16" s="185" t="e">
        <v>#REF!</v>
      </c>
      <c r="Q16" s="185" t="e">
        <v>#REF!</v>
      </c>
      <c r="R16" s="185" t="e">
        <v>#REF!</v>
      </c>
      <c r="S16" s="185" t="e">
        <v>#REF!</v>
      </c>
      <c r="T16" s="185" t="e">
        <v>#REF!</v>
      </c>
      <c r="U16" s="185" t="e">
        <v>#REF!</v>
      </c>
      <c r="V16" s="185" t="e">
        <v>#REF!</v>
      </c>
      <c r="W16" s="185" t="e">
        <v>#REF!</v>
      </c>
      <c r="X16" s="185" t="e">
        <v>#REF!</v>
      </c>
      <c r="Y16" s="185" t="e">
        <v>#REF!</v>
      </c>
      <c r="Z16" s="185" t="e">
        <v>#REF!</v>
      </c>
      <c r="AA16" s="185" t="e">
        <v>#REF!</v>
      </c>
    </row>
    <row r="17" spans="1:27" s="38" customFormat="1" ht="12.95" customHeight="1" thickBot="1" x14ac:dyDescent="0.25">
      <c r="A17" s="133" t="s">
        <v>5</v>
      </c>
      <c r="B17" s="84"/>
      <c r="C17" s="163" t="e">
        <v>#REF!</v>
      </c>
      <c r="D17" s="108" t="e">
        <v>#REF!</v>
      </c>
      <c r="E17" s="163" t="e">
        <v>#REF!</v>
      </c>
      <c r="F17" s="146" t="e">
        <v>#REF!</v>
      </c>
      <c r="G17" s="109" t="e">
        <v>#REF!</v>
      </c>
      <c r="H17" s="109"/>
      <c r="I17" s="87"/>
      <c r="J17" s="163" t="e">
        <v>#REF!</v>
      </c>
      <c r="K17" s="108" t="e">
        <v>#REF!</v>
      </c>
      <c r="L17" s="163" t="e">
        <v>#REF!</v>
      </c>
      <c r="M17" s="146" t="e">
        <v>#REF!</v>
      </c>
      <c r="N17" s="109" t="e">
        <v>#REF!</v>
      </c>
      <c r="O17" s="109"/>
      <c r="P17" s="185" t="e">
        <v>#REF!</v>
      </c>
      <c r="Q17" s="185" t="e">
        <v>#REF!</v>
      </c>
      <c r="R17" s="185" t="e">
        <v>#REF!</v>
      </c>
      <c r="S17" s="185" t="e">
        <v>#REF!</v>
      </c>
      <c r="T17" s="185" t="e">
        <v>#REF!</v>
      </c>
      <c r="U17" s="185" t="e">
        <v>#REF!</v>
      </c>
      <c r="V17" s="185" t="e">
        <v>#REF!</v>
      </c>
      <c r="W17" s="185" t="e">
        <v>#REF!</v>
      </c>
      <c r="X17" s="185" t="e">
        <v>#REF!</v>
      </c>
      <c r="Y17" s="185" t="e">
        <v>#REF!</v>
      </c>
      <c r="Z17" s="185" t="e">
        <v>#REF!</v>
      </c>
      <c r="AA17" s="185" t="e">
        <v>#REF!</v>
      </c>
    </row>
    <row r="18" spans="1:27" s="38" customFormat="1" ht="11.1" customHeight="1" x14ac:dyDescent="0.2">
      <c r="A18" s="134"/>
      <c r="B18" s="49"/>
      <c r="C18" s="110"/>
      <c r="D18" s="23"/>
      <c r="E18" s="110"/>
      <c r="F18" s="24"/>
      <c r="G18" s="111"/>
      <c r="H18" s="111"/>
      <c r="I18" s="49"/>
      <c r="J18" s="102"/>
      <c r="K18" s="82"/>
      <c r="L18" s="102"/>
      <c r="M18" s="103"/>
      <c r="N18" s="104"/>
      <c r="O18" s="104"/>
      <c r="P18" s="185" t="e">
        <v>#REF!</v>
      </c>
      <c r="Q18" s="185" t="e">
        <v>#REF!</v>
      </c>
      <c r="R18" s="185" t="e">
        <v>#REF!</v>
      </c>
      <c r="S18" s="185" t="e">
        <v>#REF!</v>
      </c>
      <c r="T18" s="185" t="e">
        <v>#REF!</v>
      </c>
      <c r="U18" s="185" t="e">
        <v>#REF!</v>
      </c>
      <c r="V18" s="185" t="e">
        <v>#REF!</v>
      </c>
      <c r="W18" s="185" t="e">
        <v>#REF!</v>
      </c>
      <c r="X18" s="185" t="e">
        <v>#REF!</v>
      </c>
      <c r="Y18" s="185" t="e">
        <v>#REF!</v>
      </c>
      <c r="Z18" s="185" t="e">
        <v>#REF!</v>
      </c>
      <c r="AA18" s="185" t="e">
        <v>#REF!</v>
      </c>
    </row>
    <row r="19" spans="1:27" s="38" customFormat="1" ht="15" customHeight="1" x14ac:dyDescent="0.2">
      <c r="A19" s="98" t="s">
        <v>12</v>
      </c>
      <c r="B19" s="30"/>
      <c r="C19" s="100"/>
      <c r="D19" s="100"/>
      <c r="E19" s="100"/>
      <c r="F19" s="83"/>
      <c r="G19" s="83"/>
      <c r="H19" s="83"/>
      <c r="I19" s="53"/>
      <c r="J19" s="105"/>
      <c r="K19" s="105"/>
      <c r="L19" s="106"/>
      <c r="M19" s="107"/>
      <c r="N19" s="107"/>
      <c r="O19" s="107"/>
      <c r="P19" s="185" t="e">
        <v>#REF!</v>
      </c>
      <c r="Q19" s="185" t="e">
        <v>#REF!</v>
      </c>
      <c r="R19" s="185" t="e">
        <v>#REF!</v>
      </c>
      <c r="S19" s="185" t="e">
        <v>#REF!</v>
      </c>
      <c r="T19" s="185" t="e">
        <v>#REF!</v>
      </c>
      <c r="U19" s="185" t="e">
        <v>#REF!</v>
      </c>
      <c r="V19" s="185" t="e">
        <v>#REF!</v>
      </c>
      <c r="W19" s="185" t="e">
        <v>#REF!</v>
      </c>
      <c r="X19" s="185" t="e">
        <v>#REF!</v>
      </c>
      <c r="Y19" s="185" t="e">
        <v>#REF!</v>
      </c>
      <c r="Z19" s="185" t="e">
        <v>#REF!</v>
      </c>
      <c r="AA19" s="185" t="e">
        <v>#REF!</v>
      </c>
    </row>
    <row r="20" spans="1:27" s="38" customFormat="1" ht="12.95" customHeight="1" x14ac:dyDescent="0.2">
      <c r="A20" s="145" t="s">
        <v>13</v>
      </c>
      <c r="B20" s="88"/>
      <c r="C20" s="175" t="e">
        <v>#REF!</v>
      </c>
      <c r="D20" s="176"/>
      <c r="E20" s="175" t="e">
        <v>#REF!</v>
      </c>
      <c r="F20" s="177"/>
      <c r="G20" s="178" t="e">
        <v>#REF!</v>
      </c>
      <c r="H20" s="178"/>
      <c r="I20" s="89"/>
      <c r="J20" s="115" t="e">
        <v>#REF!</v>
      </c>
      <c r="K20" s="139"/>
      <c r="L20" s="115" t="e">
        <v>#REF!</v>
      </c>
      <c r="M20" s="112"/>
      <c r="N20" s="117" t="e">
        <v>#REF!</v>
      </c>
      <c r="O20" s="140"/>
      <c r="P20" s="185" t="e">
        <v>#REF!</v>
      </c>
      <c r="Q20" s="185" t="e">
        <v>#REF!</v>
      </c>
      <c r="R20" s="185" t="e">
        <v>#REF!</v>
      </c>
      <c r="S20" s="185" t="e">
        <v>#REF!</v>
      </c>
      <c r="T20" s="185" t="e">
        <v>#REF!</v>
      </c>
      <c r="U20" s="185" t="e">
        <v>#REF!</v>
      </c>
      <c r="V20" s="185" t="e">
        <v>#REF!</v>
      </c>
      <c r="W20" s="185" t="e">
        <v>#REF!</v>
      </c>
      <c r="X20" s="185" t="e">
        <v>#REF!</v>
      </c>
      <c r="Y20" s="185" t="e">
        <v>#REF!</v>
      </c>
      <c r="Z20" s="185" t="e">
        <v>#REF!</v>
      </c>
      <c r="AA20" s="185" t="e">
        <v>#REF!</v>
      </c>
    </row>
    <row r="21" spans="1:27" s="38" customFormat="1" ht="12.95" customHeight="1" x14ac:dyDescent="0.2">
      <c r="A21" s="135" t="s">
        <v>16</v>
      </c>
      <c r="B21" s="90"/>
      <c r="C21" s="147"/>
      <c r="D21" s="113"/>
      <c r="E21" s="147"/>
      <c r="F21" s="113"/>
      <c r="G21" s="114">
        <v>13.537117903930129</v>
      </c>
      <c r="H21" s="114"/>
      <c r="I21" s="50"/>
      <c r="J21" s="148"/>
      <c r="K21" s="148"/>
      <c r="L21" s="148"/>
      <c r="M21" s="148"/>
      <c r="N21" s="148"/>
      <c r="O21" s="148"/>
      <c r="P21" s="185" t="e">
        <v>#REF!</v>
      </c>
      <c r="Q21" s="185" t="e">
        <v>#REF!</v>
      </c>
      <c r="R21" s="185" t="e">
        <v>#REF!</v>
      </c>
      <c r="S21" s="185" t="e">
        <v>#REF!</v>
      </c>
      <c r="T21" s="185" t="e">
        <v>#REF!</v>
      </c>
      <c r="U21" s="185" t="e">
        <v>#REF!</v>
      </c>
      <c r="V21" s="185" t="e">
        <v>#REF!</v>
      </c>
      <c r="W21" s="185" t="e">
        <v>#REF!</v>
      </c>
      <c r="X21" s="185" t="e">
        <v>#REF!</v>
      </c>
      <c r="Y21" s="185" t="e">
        <v>#REF!</v>
      </c>
      <c r="Z21" s="185" t="e">
        <v>#REF!</v>
      </c>
      <c r="AA21" s="185" t="e">
        <v>#REF!</v>
      </c>
    </row>
    <row r="22" spans="1:27" s="38" customFormat="1" ht="12.95" customHeight="1" x14ac:dyDescent="0.2">
      <c r="A22" s="142" t="s">
        <v>22</v>
      </c>
      <c r="B22" s="90"/>
      <c r="C22" s="115" t="e">
        <v>#REF!</v>
      </c>
      <c r="D22" s="116"/>
      <c r="E22" s="115" t="e">
        <v>#REF!</v>
      </c>
      <c r="F22" s="116"/>
      <c r="G22" s="117" t="e">
        <v>#REF!</v>
      </c>
      <c r="H22" s="117"/>
      <c r="I22" s="50"/>
      <c r="J22" s="170"/>
      <c r="K22" s="113"/>
      <c r="L22" s="170"/>
      <c r="M22" s="113"/>
      <c r="N22" s="119"/>
      <c r="O22" s="119"/>
      <c r="P22" s="185" t="e">
        <v>#REF!</v>
      </c>
      <c r="Q22" s="185" t="e">
        <v>#REF!</v>
      </c>
      <c r="R22" s="185" t="e">
        <v>#REF!</v>
      </c>
      <c r="S22" s="185" t="e">
        <v>#REF!</v>
      </c>
      <c r="T22" s="185" t="e">
        <v>#REF!</v>
      </c>
      <c r="U22" s="185" t="e">
        <v>#REF!</v>
      </c>
      <c r="V22" s="185" t="e">
        <v>#REF!</v>
      </c>
      <c r="W22" s="185" t="e">
        <v>#REF!</v>
      </c>
      <c r="X22" s="185" t="e">
        <v>#REF!</v>
      </c>
      <c r="Y22" s="185" t="e">
        <v>#REF!</v>
      </c>
      <c r="Z22" s="185" t="e">
        <v>#REF!</v>
      </c>
      <c r="AA22" s="185" t="e">
        <v>#REF!</v>
      </c>
    </row>
    <row r="23" spans="1:27" s="38" customFormat="1" x14ac:dyDescent="0.2">
      <c r="A23" s="143" t="s">
        <v>20</v>
      </c>
      <c r="B23" s="90"/>
      <c r="C23" s="165" t="e">
        <v>#REF!</v>
      </c>
      <c r="D23" s="118"/>
      <c r="E23" s="165" t="e">
        <v>#REF!</v>
      </c>
      <c r="F23" s="118"/>
      <c r="G23" s="119" t="e">
        <v>#REF!</v>
      </c>
      <c r="H23" s="119"/>
      <c r="I23" s="50"/>
      <c r="J23" s="165"/>
      <c r="K23" s="118"/>
      <c r="L23" s="165"/>
      <c r="M23" s="118"/>
      <c r="N23" s="119"/>
      <c r="O23" s="119"/>
      <c r="P23" s="185" t="e">
        <v>#REF!</v>
      </c>
      <c r="Q23" s="185" t="e">
        <v>#REF!</v>
      </c>
      <c r="R23" s="185" t="e">
        <v>#REF!</v>
      </c>
      <c r="S23" s="185" t="e">
        <v>#REF!</v>
      </c>
      <c r="T23" s="185" t="e">
        <v>#REF!</v>
      </c>
      <c r="U23" s="185" t="e">
        <v>#REF!</v>
      </c>
      <c r="V23" s="185" t="e">
        <v>#REF!</v>
      </c>
      <c r="W23" s="185" t="e">
        <v>#REF!</v>
      </c>
      <c r="X23" s="185" t="e">
        <v>#REF!</v>
      </c>
      <c r="Y23" s="185" t="e">
        <v>#REF!</v>
      </c>
      <c r="Z23" s="185" t="e">
        <v>#REF!</v>
      </c>
      <c r="AA23" s="185" t="e">
        <v>#REF!</v>
      </c>
    </row>
    <row r="24" spans="1:27" s="38" customFormat="1" ht="12.95" customHeight="1" x14ac:dyDescent="0.2">
      <c r="A24" s="142" t="s">
        <v>21</v>
      </c>
      <c r="B24" s="90"/>
      <c r="C24" s="115" t="e">
        <v>#REF!</v>
      </c>
      <c r="D24" s="116"/>
      <c r="E24" s="115" t="e">
        <v>#REF!</v>
      </c>
      <c r="F24" s="116"/>
      <c r="G24" s="117" t="e">
        <v>#REF!</v>
      </c>
      <c r="H24" s="117"/>
      <c r="I24" s="89"/>
      <c r="J24" s="170"/>
      <c r="K24" s="113"/>
      <c r="L24" s="170"/>
      <c r="M24" s="113"/>
      <c r="N24" s="119"/>
      <c r="O24" s="119"/>
      <c r="P24" s="185" t="e">
        <v>#REF!</v>
      </c>
      <c r="Q24" s="185" t="e">
        <v>#REF!</v>
      </c>
      <c r="R24" s="185" t="e">
        <v>#REF!</v>
      </c>
      <c r="S24" s="185" t="e">
        <v>#REF!</v>
      </c>
      <c r="T24" s="185" t="e">
        <v>#REF!</v>
      </c>
      <c r="U24" s="185" t="e">
        <v>#REF!</v>
      </c>
      <c r="V24" s="185" t="e">
        <v>#REF!</v>
      </c>
      <c r="W24" s="185" t="e">
        <v>#REF!</v>
      </c>
      <c r="X24" s="185" t="e">
        <v>#REF!</v>
      </c>
      <c r="Y24" s="185" t="e">
        <v>#REF!</v>
      </c>
      <c r="Z24" s="185" t="e">
        <v>#REF!</v>
      </c>
      <c r="AA24" s="185" t="e">
        <v>#REF!</v>
      </c>
    </row>
    <row r="25" spans="1:27" s="38" customFormat="1" ht="12.95" customHeight="1" x14ac:dyDescent="0.2">
      <c r="A25" s="135"/>
      <c r="B25" s="90"/>
      <c r="C25" s="165"/>
      <c r="D25" s="120"/>
      <c r="E25" s="165"/>
      <c r="F25" s="121"/>
      <c r="G25" s="58"/>
      <c r="H25" s="58"/>
      <c r="I25" s="89"/>
      <c r="J25" s="148"/>
      <c r="K25" s="148"/>
      <c r="L25" s="148"/>
      <c r="M25" s="148"/>
      <c r="N25" s="148"/>
      <c r="O25" s="148"/>
      <c r="P25" s="185" t="e">
        <v>#REF!</v>
      </c>
      <c r="Q25" s="185" t="e">
        <v>#REF!</v>
      </c>
      <c r="R25" s="185" t="e">
        <v>#REF!</v>
      </c>
      <c r="S25" s="185" t="e">
        <v>#REF!</v>
      </c>
      <c r="T25" s="185" t="e">
        <v>#REF!</v>
      </c>
      <c r="U25" s="185" t="e">
        <v>#REF!</v>
      </c>
      <c r="V25" s="185" t="e">
        <v>#REF!</v>
      </c>
      <c r="W25" s="185" t="e">
        <v>#REF!</v>
      </c>
      <c r="X25" s="185" t="e">
        <v>#REF!</v>
      </c>
      <c r="Y25" s="185" t="e">
        <v>#REF!</v>
      </c>
      <c r="Z25" s="185" t="e">
        <v>#REF!</v>
      </c>
      <c r="AA25" s="185" t="e">
        <v>#REF!</v>
      </c>
    </row>
    <row r="26" spans="1:27" s="38" customFormat="1" ht="12.95" customHeight="1" x14ac:dyDescent="0.2">
      <c r="A26" s="136" t="s">
        <v>31</v>
      </c>
      <c r="B26" s="88"/>
      <c r="C26" s="169"/>
      <c r="D26" s="122"/>
      <c r="E26" s="169"/>
      <c r="F26" s="122"/>
      <c r="G26" s="123"/>
      <c r="H26" s="123"/>
      <c r="I26" s="89"/>
      <c r="J26" s="148"/>
      <c r="K26" s="148"/>
      <c r="L26" s="148"/>
      <c r="M26" s="148"/>
      <c r="N26" s="148"/>
      <c r="O26" s="148"/>
      <c r="P26" s="185" t="e">
        <v>#REF!</v>
      </c>
      <c r="Q26" s="185" t="e">
        <v>#REF!</v>
      </c>
      <c r="R26" s="185" t="e">
        <v>#REF!</v>
      </c>
      <c r="S26" s="185" t="e">
        <v>#REF!</v>
      </c>
      <c r="T26" s="185" t="e">
        <v>#REF!</v>
      </c>
      <c r="U26" s="185" t="e">
        <v>#REF!</v>
      </c>
      <c r="V26" s="185" t="e">
        <v>#REF!</v>
      </c>
      <c r="W26" s="185" t="e">
        <v>#REF!</v>
      </c>
      <c r="X26" s="185" t="e">
        <v>#REF!</v>
      </c>
      <c r="Y26" s="185" t="e">
        <v>#REF!</v>
      </c>
      <c r="Z26" s="185" t="e">
        <v>#REF!</v>
      </c>
      <c r="AA26" s="185" t="e">
        <v>#REF!</v>
      </c>
    </row>
    <row r="27" spans="1:27" s="38" customFormat="1" ht="12.95" customHeight="1" x14ac:dyDescent="0.2">
      <c r="A27" s="142" t="s">
        <v>25</v>
      </c>
      <c r="B27" s="88"/>
      <c r="C27" s="19" t="e">
        <v>#REF!</v>
      </c>
      <c r="D27" s="16"/>
      <c r="E27" s="19" t="e">
        <v>#REF!</v>
      </c>
      <c r="F27" s="16"/>
      <c r="G27" s="16" t="e">
        <v>#REF!</v>
      </c>
      <c r="H27" s="16"/>
      <c r="I27" s="89"/>
      <c r="J27" s="19" t="e">
        <v>#REF!</v>
      </c>
      <c r="K27" s="16"/>
      <c r="L27" s="19" t="e">
        <v>#REF!</v>
      </c>
      <c r="M27" s="16"/>
      <c r="N27" s="16" t="e">
        <v>#REF!</v>
      </c>
      <c r="O27" s="16"/>
      <c r="P27" s="185" t="e">
        <v>#REF!</v>
      </c>
      <c r="Q27" s="185" t="e">
        <v>#REF!</v>
      </c>
      <c r="R27" s="185" t="e">
        <v>#REF!</v>
      </c>
      <c r="S27" s="185" t="e">
        <v>#REF!</v>
      </c>
      <c r="T27" s="185" t="e">
        <v>#REF!</v>
      </c>
      <c r="U27" s="185" t="e">
        <v>#REF!</v>
      </c>
      <c r="V27" s="185" t="e">
        <v>#REF!</v>
      </c>
      <c r="W27" s="185" t="e">
        <v>#REF!</v>
      </c>
      <c r="X27" s="185" t="e">
        <v>#REF!</v>
      </c>
      <c r="Y27" s="185" t="e">
        <v>#REF!</v>
      </c>
      <c r="Z27" s="185" t="e">
        <v>#REF!</v>
      </c>
      <c r="AA27" s="185" t="e">
        <v>#REF!</v>
      </c>
    </row>
    <row r="28" spans="1:27" s="38" customFormat="1" ht="12.95" customHeight="1" x14ac:dyDescent="0.2">
      <c r="A28" s="143" t="s">
        <v>27</v>
      </c>
      <c r="B28" s="90"/>
      <c r="C28" s="166" t="e">
        <v>#REF!</v>
      </c>
      <c r="D28" s="58"/>
      <c r="E28" s="166" t="e">
        <v>#REF!</v>
      </c>
      <c r="F28" s="58"/>
      <c r="G28" s="58" t="e">
        <v>#REF!</v>
      </c>
      <c r="H28" s="58"/>
      <c r="I28" s="89"/>
      <c r="J28" s="166" t="e">
        <v>#REF!</v>
      </c>
      <c r="K28" s="58"/>
      <c r="L28" s="166" t="e">
        <v>#REF!</v>
      </c>
      <c r="M28" s="58"/>
      <c r="N28" s="58" t="e">
        <v>#REF!</v>
      </c>
      <c r="O28" s="58"/>
      <c r="P28" s="185" t="e">
        <v>#REF!</v>
      </c>
      <c r="Q28" s="185" t="e">
        <v>#REF!</v>
      </c>
      <c r="R28" s="185" t="e">
        <v>#REF!</v>
      </c>
      <c r="S28" s="185" t="e">
        <v>#REF!</v>
      </c>
      <c r="T28" s="185" t="e">
        <v>#REF!</v>
      </c>
      <c r="U28" s="185" t="e">
        <v>#REF!</v>
      </c>
      <c r="V28" s="185" t="e">
        <v>#REF!</v>
      </c>
      <c r="W28" s="185" t="e">
        <v>#REF!</v>
      </c>
      <c r="X28" s="185" t="e">
        <v>#REF!</v>
      </c>
      <c r="Y28" s="185" t="e">
        <v>#REF!</v>
      </c>
      <c r="Z28" s="185" t="e">
        <v>#REF!</v>
      </c>
      <c r="AA28" s="185" t="e">
        <v>#REF!</v>
      </c>
    </row>
    <row r="29" spans="1:27" s="38" customFormat="1" ht="12.95" customHeight="1" thickBot="1" x14ac:dyDescent="0.25">
      <c r="A29" s="144" t="s">
        <v>26</v>
      </c>
      <c r="B29" s="99"/>
      <c r="C29" s="167" t="e">
        <v>#REF!</v>
      </c>
      <c r="D29" s="29"/>
      <c r="E29" s="167" t="e">
        <v>#REF!</v>
      </c>
      <c r="F29" s="29"/>
      <c r="G29" s="29" t="e">
        <v>#REF!</v>
      </c>
      <c r="H29" s="16"/>
      <c r="I29" s="89"/>
      <c r="J29" s="167" t="e">
        <v>#REF!</v>
      </c>
      <c r="K29" s="29"/>
      <c r="L29" s="167" t="e">
        <v>#REF!</v>
      </c>
      <c r="M29" s="29"/>
      <c r="N29" s="29" t="e">
        <v>#REF!</v>
      </c>
      <c r="O29" s="16"/>
      <c r="P29" s="185" t="e">
        <v>#REF!</v>
      </c>
      <c r="Q29" s="185" t="e">
        <v>#REF!</v>
      </c>
      <c r="R29" s="185" t="e">
        <v>#REF!</v>
      </c>
      <c r="S29" s="185" t="e">
        <v>#REF!</v>
      </c>
      <c r="T29" s="185" t="e">
        <v>#REF!</v>
      </c>
      <c r="U29" s="185" t="e">
        <v>#REF!</v>
      </c>
      <c r="V29" s="185" t="e">
        <v>#REF!</v>
      </c>
      <c r="W29" s="185" t="e">
        <v>#REF!</v>
      </c>
      <c r="X29" s="185" t="e">
        <v>#REF!</v>
      </c>
      <c r="Y29" s="185" t="e">
        <v>#REF!</v>
      </c>
      <c r="Z29" s="185" t="e">
        <v>#REF!</v>
      </c>
      <c r="AA29" s="185" t="e">
        <v>#REF!</v>
      </c>
    </row>
    <row r="30" spans="1:27" s="51" customFormat="1" ht="11.1" customHeight="1" x14ac:dyDescent="0.2">
      <c r="A30" s="60"/>
      <c r="B30" s="37"/>
      <c r="C30" s="36"/>
      <c r="D30" s="36"/>
      <c r="E30" s="54"/>
      <c r="F30" s="54"/>
      <c r="G30" s="54"/>
      <c r="H30" s="54"/>
      <c r="I30" s="54"/>
      <c r="J30" s="148"/>
      <c r="K30" s="148"/>
      <c r="L30" s="148"/>
      <c r="M30" s="148"/>
      <c r="N30" s="148"/>
      <c r="O30" s="148"/>
      <c r="P30" s="50"/>
      <c r="Q30" s="50"/>
      <c r="R30" s="50"/>
    </row>
    <row r="31" spans="1:27" s="38" customFormat="1" ht="11.1" customHeight="1" x14ac:dyDescent="0.2">
      <c r="A31" s="137"/>
      <c r="B31" s="91"/>
      <c r="C31" s="91"/>
      <c r="D31" s="91"/>
      <c r="E31" s="91"/>
      <c r="F31" s="91"/>
      <c r="G31" s="91"/>
      <c r="H31" s="91"/>
      <c r="I31" s="91"/>
      <c r="J31" s="91"/>
      <c r="K31" s="91"/>
      <c r="L31" s="91"/>
      <c r="M31" s="91"/>
      <c r="N31" s="91"/>
      <c r="O31" s="91"/>
      <c r="P31" s="91"/>
    </row>
    <row r="32" spans="1:27" s="38" customFormat="1" ht="14.25" customHeight="1" x14ac:dyDescent="0.2">
      <c r="A32" s="618" t="s">
        <v>35</v>
      </c>
      <c r="B32" s="618"/>
      <c r="C32" s="618"/>
      <c r="D32" s="618"/>
      <c r="E32" s="618"/>
      <c r="F32" s="618"/>
      <c r="G32" s="618"/>
      <c r="H32" s="618"/>
      <c r="I32" s="618"/>
      <c r="J32" s="618"/>
      <c r="K32" s="618"/>
      <c r="L32" s="618"/>
      <c r="M32" s="618"/>
      <c r="N32" s="618"/>
      <c r="O32" s="182"/>
    </row>
    <row r="33" spans="1:19" s="38" customFormat="1" ht="11.1" customHeight="1" x14ac:dyDescent="0.2">
      <c r="A33" s="616" t="s">
        <v>32</v>
      </c>
      <c r="B33" s="616"/>
      <c r="C33" s="616"/>
      <c r="D33" s="616"/>
      <c r="E33" s="616"/>
      <c r="F33" s="616"/>
      <c r="G33" s="616"/>
      <c r="H33" s="616"/>
      <c r="I33" s="616"/>
      <c r="J33" s="616"/>
      <c r="K33" s="616"/>
      <c r="L33" s="616"/>
      <c r="M33" s="616"/>
      <c r="N33" s="616"/>
    </row>
    <row r="34" spans="1:19" s="38" customFormat="1" ht="11.1" customHeight="1" x14ac:dyDescent="0.2">
      <c r="A34" s="138"/>
      <c r="B34" s="93"/>
      <c r="C34" s="93"/>
      <c r="D34" s="93"/>
      <c r="E34" s="93"/>
      <c r="F34" s="93"/>
      <c r="G34" s="93"/>
      <c r="H34" s="93"/>
      <c r="I34" s="93"/>
      <c r="J34" s="93"/>
      <c r="K34" s="93"/>
      <c r="L34" s="93"/>
      <c r="M34" s="93"/>
      <c r="N34" s="93"/>
      <c r="O34" s="93"/>
      <c r="P34" s="186" t="e">
        <f>+SUM(C10:C12)</f>
        <v>#REF!</v>
      </c>
      <c r="Q34" s="187"/>
      <c r="R34" s="186" t="e">
        <f>+SUM(E10:E12)</f>
        <v>#REF!</v>
      </c>
      <c r="S34" s="188" t="e">
        <f>+P34/R34-1</f>
        <v>#REF!</v>
      </c>
    </row>
    <row r="35" spans="1:19" s="38" customFormat="1" ht="11.1" customHeight="1" x14ac:dyDescent="0.2">
      <c r="A35" s="64"/>
      <c r="B35" s="55"/>
      <c r="C35" s="55"/>
      <c r="D35" s="55"/>
      <c r="E35" s="55"/>
      <c r="F35" s="55"/>
      <c r="G35" s="55"/>
      <c r="H35" s="55"/>
      <c r="I35" s="55"/>
      <c r="J35" s="55"/>
      <c r="K35" s="55"/>
      <c r="L35" s="55"/>
      <c r="M35" s="55"/>
      <c r="N35" s="55"/>
      <c r="O35" s="55"/>
    </row>
    <row r="36" spans="1:19" x14ac:dyDescent="0.2">
      <c r="B36" s="32"/>
      <c r="F36" s="32"/>
      <c r="J36" s="85"/>
      <c r="K36" s="44"/>
      <c r="L36" s="33"/>
    </row>
    <row r="37" spans="1:19" x14ac:dyDescent="0.2">
      <c r="B37" s="32"/>
      <c r="F37" s="32"/>
      <c r="M37" s="86"/>
      <c r="N37" s="86"/>
      <c r="O37" s="86"/>
    </row>
  </sheetData>
  <mergeCells count="7">
    <mergeCell ref="A1:N1"/>
    <mergeCell ref="A2:N2"/>
    <mergeCell ref="A33:N33"/>
    <mergeCell ref="A3:O3"/>
    <mergeCell ref="A32:N32"/>
    <mergeCell ref="J5:N5"/>
    <mergeCell ref="C5:G5"/>
  </mergeCells>
  <printOptions horizontalCentered="1"/>
  <pageMargins left="0.43307086614173229" right="0.31496062992125984" top="0.78740157480314965" bottom="0.23622047244094491" header="0" footer="0"/>
  <pageSetup scale="44"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7"/>
  <sheetViews>
    <sheetView showGridLines="0" zoomScale="110" zoomScaleNormal="110" zoomScaleSheetLayoutView="100" workbookViewId="0">
      <selection sqref="A1:O1"/>
    </sheetView>
  </sheetViews>
  <sheetFormatPr baseColWidth="10" defaultColWidth="9.85546875" defaultRowHeight="15.75" x14ac:dyDescent="0.2"/>
  <cols>
    <col min="1" max="1" width="42" style="78" customWidth="1"/>
    <col min="2" max="2" width="1.7109375" style="34" customWidth="1"/>
    <col min="3" max="5" width="8.7109375" style="79" customWidth="1"/>
    <col min="6" max="6" width="8.7109375" style="80" customWidth="1"/>
    <col min="7" max="7" width="8.7109375" style="79" customWidth="1"/>
    <col min="8" max="8" width="10.5703125" style="79" customWidth="1"/>
    <col min="9" max="9" width="2.7109375" style="81" customWidth="1"/>
    <col min="10" max="14" width="8.7109375" style="78" customWidth="1"/>
    <col min="15" max="15" width="10.42578125" style="78" customWidth="1"/>
    <col min="16" max="16384" width="9.85546875" style="78"/>
  </cols>
  <sheetData>
    <row r="1" spans="1:15" s="5" customFormat="1" ht="12" customHeight="1" x14ac:dyDescent="0.2">
      <c r="A1" s="606" t="s">
        <v>82</v>
      </c>
      <c r="B1" s="606"/>
      <c r="C1" s="606"/>
      <c r="D1" s="606"/>
      <c r="E1" s="606"/>
      <c r="F1" s="606"/>
      <c r="G1" s="606"/>
      <c r="H1" s="606"/>
      <c r="I1" s="606"/>
      <c r="J1" s="606"/>
      <c r="K1" s="606"/>
      <c r="L1" s="606"/>
      <c r="M1" s="606"/>
      <c r="N1" s="606"/>
      <c r="O1" s="606"/>
    </row>
    <row r="2" spans="1:15" s="5" customFormat="1" ht="12" customHeight="1" x14ac:dyDescent="0.2">
      <c r="A2" s="615" t="s">
        <v>93</v>
      </c>
      <c r="B2" s="615"/>
      <c r="C2" s="615"/>
      <c r="D2" s="615"/>
      <c r="E2" s="615"/>
      <c r="F2" s="615"/>
      <c r="G2" s="615"/>
      <c r="H2" s="615"/>
      <c r="I2" s="615"/>
      <c r="J2" s="615"/>
      <c r="K2" s="615"/>
      <c r="L2" s="615"/>
      <c r="M2" s="615"/>
      <c r="N2" s="615"/>
      <c r="O2" s="615"/>
    </row>
    <row r="3" spans="1:15" s="5" customFormat="1" ht="11.1" customHeight="1" x14ac:dyDescent="0.2">
      <c r="A3" s="625" t="s">
        <v>96</v>
      </c>
      <c r="B3" s="625"/>
      <c r="C3" s="625"/>
      <c r="D3" s="625"/>
      <c r="E3" s="625"/>
      <c r="F3" s="625"/>
      <c r="G3" s="625"/>
      <c r="H3" s="625"/>
      <c r="I3" s="625"/>
      <c r="J3" s="625"/>
      <c r="K3" s="625"/>
      <c r="L3" s="625"/>
      <c r="M3" s="625"/>
      <c r="N3" s="625"/>
      <c r="O3" s="625"/>
    </row>
    <row r="4" spans="1:15" s="5" customFormat="1" ht="10.5" customHeight="1" x14ac:dyDescent="0.2">
      <c r="A4" s="9"/>
      <c r="B4" s="2"/>
      <c r="C4" s="6"/>
      <c r="D4" s="6"/>
      <c r="E4" s="6"/>
      <c r="F4" s="7"/>
      <c r="G4" s="6"/>
      <c r="H4" s="6"/>
      <c r="I4" s="8"/>
      <c r="J4" s="3"/>
      <c r="K4" s="3"/>
      <c r="L4" s="4"/>
    </row>
    <row r="5" spans="1:15" s="5" customFormat="1" ht="15" customHeight="1" x14ac:dyDescent="0.2">
      <c r="A5" s="10"/>
      <c r="B5" s="11"/>
      <c r="C5" s="626" t="s">
        <v>214</v>
      </c>
      <c r="D5" s="626"/>
      <c r="E5" s="626"/>
      <c r="F5" s="626"/>
      <c r="G5" s="626"/>
      <c r="H5" s="626"/>
      <c r="I5" s="56"/>
      <c r="J5" s="626" t="s">
        <v>223</v>
      </c>
      <c r="K5" s="626"/>
      <c r="L5" s="626"/>
      <c r="M5" s="626"/>
      <c r="N5" s="626"/>
      <c r="O5" s="626"/>
    </row>
    <row r="6" spans="1:15" s="5" customFormat="1" ht="30.95" customHeight="1" x14ac:dyDescent="0.2">
      <c r="A6" s="25"/>
      <c r="B6" s="12"/>
      <c r="C6" s="195">
        <v>2019</v>
      </c>
      <c r="D6" s="195" t="s">
        <v>88</v>
      </c>
      <c r="E6" s="195" t="s">
        <v>162</v>
      </c>
      <c r="F6" s="195" t="s">
        <v>88</v>
      </c>
      <c r="G6" s="334" t="s">
        <v>150</v>
      </c>
      <c r="H6" s="334" t="s">
        <v>163</v>
      </c>
      <c r="I6" s="198"/>
      <c r="J6" s="195">
        <v>2019</v>
      </c>
      <c r="K6" s="195" t="s">
        <v>88</v>
      </c>
      <c r="L6" s="195" t="s">
        <v>162</v>
      </c>
      <c r="M6" s="195" t="s">
        <v>88</v>
      </c>
      <c r="N6" s="334" t="s">
        <v>150</v>
      </c>
      <c r="O6" s="334" t="s">
        <v>163</v>
      </c>
    </row>
    <row r="7" spans="1:15" s="5" customFormat="1" ht="15" customHeight="1" x14ac:dyDescent="0.2">
      <c r="A7" s="495" t="s">
        <v>123</v>
      </c>
      <c r="B7" s="88"/>
      <c r="C7" s="496">
        <v>5333.2453687943453</v>
      </c>
      <c r="D7" s="496"/>
      <c r="E7" s="496">
        <v>5186.706461364638</v>
      </c>
      <c r="F7" s="496"/>
      <c r="G7" s="336">
        <v>2.8252785948320813E-2</v>
      </c>
      <c r="H7" s="336">
        <v>3.3705396683955779E-2</v>
      </c>
      <c r="I7" s="57"/>
      <c r="J7" s="496">
        <v>20220.604326740955</v>
      </c>
      <c r="K7" s="496"/>
      <c r="L7" s="496">
        <v>19725.677750359813</v>
      </c>
      <c r="M7" s="496"/>
      <c r="N7" s="336">
        <v>2.5090472562957489E-2</v>
      </c>
      <c r="O7" s="336">
        <v>2.0000196685580951E-2</v>
      </c>
    </row>
    <row r="8" spans="1:15" s="5" customFormat="1" ht="15" customHeight="1" x14ac:dyDescent="0.2">
      <c r="A8" s="497" t="s">
        <v>127</v>
      </c>
      <c r="B8" s="49"/>
      <c r="C8" s="498">
        <v>889.62886815282218</v>
      </c>
      <c r="D8" s="498"/>
      <c r="E8" s="498">
        <v>871.72617785822649</v>
      </c>
      <c r="F8" s="498"/>
      <c r="G8" s="499">
        <v>2.0537057104997647E-2</v>
      </c>
      <c r="H8" s="499">
        <v>2.7133389658511531E-2</v>
      </c>
      <c r="I8" s="57"/>
      <c r="J8" s="498">
        <v>3368.9326047217874</v>
      </c>
      <c r="K8" s="498"/>
      <c r="L8" s="498">
        <v>3321.8025947264541</v>
      </c>
      <c r="M8" s="498"/>
      <c r="N8" s="499">
        <v>1.418808272055494E-2</v>
      </c>
      <c r="O8" s="499">
        <v>1.4094241760463921E-2</v>
      </c>
    </row>
    <row r="9" spans="1:15" s="5" customFormat="1" ht="15" customHeight="1" x14ac:dyDescent="0.2">
      <c r="A9" s="500" t="s">
        <v>63</v>
      </c>
      <c r="B9" s="88"/>
      <c r="C9" s="501">
        <v>52.572340284724035</v>
      </c>
      <c r="D9" s="501"/>
      <c r="E9" s="501">
        <v>52.185667097942584</v>
      </c>
      <c r="F9" s="502"/>
      <c r="G9" s="503">
        <v>7.4095668079845467E-3</v>
      </c>
      <c r="H9" s="503"/>
      <c r="I9" s="21"/>
      <c r="J9" s="501">
        <v>52.45655222437852</v>
      </c>
      <c r="K9" s="501"/>
      <c r="L9" s="501">
        <v>50.567310337644798</v>
      </c>
      <c r="M9" s="502"/>
      <c r="N9" s="503">
        <v>3.7360932865896812E-2</v>
      </c>
      <c r="O9" s="503"/>
    </row>
    <row r="10" spans="1:15" s="5" customFormat="1" ht="15" customHeight="1" x14ac:dyDescent="0.2">
      <c r="A10" s="504" t="s">
        <v>98</v>
      </c>
      <c r="B10" s="49"/>
      <c r="C10" s="505">
        <v>51541.125973644062</v>
      </c>
      <c r="D10" s="506"/>
      <c r="E10" s="505">
        <v>49982.250885487119</v>
      </c>
      <c r="F10" s="498"/>
      <c r="G10" s="499">
        <v>3.118857315426693E-2</v>
      </c>
      <c r="H10" s="499"/>
      <c r="I10" s="57"/>
      <c r="J10" s="505">
        <v>192342</v>
      </c>
      <c r="K10" s="506"/>
      <c r="L10" s="505">
        <v>181823.12694911525</v>
      </c>
      <c r="M10" s="498"/>
      <c r="N10" s="499">
        <v>5.7852228302225583E-2</v>
      </c>
      <c r="O10" s="499"/>
    </row>
    <row r="11" spans="1:15" s="5" customFormat="1" ht="15" customHeight="1" x14ac:dyDescent="0.2">
      <c r="A11" s="335" t="s">
        <v>99</v>
      </c>
      <c r="B11" s="88"/>
      <c r="C11" s="449">
        <v>193.99877132212731</v>
      </c>
      <c r="D11" s="507"/>
      <c r="E11" s="449">
        <v>183.38204648192948</v>
      </c>
      <c r="F11" s="496"/>
      <c r="G11" s="503">
        <v>5.7894025308764308E-2</v>
      </c>
      <c r="H11" s="496"/>
      <c r="I11" s="57"/>
      <c r="J11" s="449">
        <v>2129</v>
      </c>
      <c r="K11" s="507"/>
      <c r="L11" s="449">
        <v>518.87637297528079</v>
      </c>
      <c r="M11" s="496"/>
      <c r="N11" s="503">
        <v>3.1030968278477102</v>
      </c>
      <c r="O11" s="496"/>
    </row>
    <row r="12" spans="1:15" s="5" customFormat="1" ht="15" customHeight="1" x14ac:dyDescent="0.2">
      <c r="A12" s="508" t="s">
        <v>128</v>
      </c>
      <c r="B12" s="49"/>
      <c r="C12" s="509">
        <v>51735.124744966197</v>
      </c>
      <c r="D12" s="510">
        <v>1</v>
      </c>
      <c r="E12" s="509">
        <v>50165</v>
      </c>
      <c r="F12" s="510">
        <v>1</v>
      </c>
      <c r="G12" s="510">
        <v>3.1299207514525973E-2</v>
      </c>
      <c r="H12" s="510">
        <v>9.956163813040475E-2</v>
      </c>
      <c r="I12" s="57"/>
      <c r="J12" s="509">
        <v>194471</v>
      </c>
      <c r="K12" s="510">
        <v>1</v>
      </c>
      <c r="L12" s="509">
        <v>182342.00332209052</v>
      </c>
      <c r="M12" s="510">
        <v>1</v>
      </c>
      <c r="N12" s="510">
        <v>6.6517842608566191E-2</v>
      </c>
      <c r="O12" s="510">
        <v>0.10752075159946894</v>
      </c>
    </row>
    <row r="13" spans="1:15" s="5" customFormat="1" ht="15" customHeight="1" x14ac:dyDescent="0.2">
      <c r="A13" s="335" t="s">
        <v>100</v>
      </c>
      <c r="B13" s="88"/>
      <c r="C13" s="511">
        <v>28806.722143842751</v>
      </c>
      <c r="D13" s="336">
        <v>0.55681168811032256</v>
      </c>
      <c r="E13" s="511">
        <v>27149.076796558598</v>
      </c>
      <c r="F13" s="336">
        <v>0.54119559048257948</v>
      </c>
      <c r="G13" s="336">
        <v>6.1057153423879074E-2</v>
      </c>
      <c r="H13" s="336"/>
      <c r="I13" s="57"/>
      <c r="J13" s="511">
        <v>106964</v>
      </c>
      <c r="K13" s="336">
        <v>0.55002545366661348</v>
      </c>
      <c r="L13" s="511">
        <v>98404.379050426942</v>
      </c>
      <c r="M13" s="336">
        <v>0.53966928769892131</v>
      </c>
      <c r="N13" s="336">
        <v>8.6984146764309322E-2</v>
      </c>
      <c r="O13" s="336"/>
    </row>
    <row r="14" spans="1:15" s="60" customFormat="1" ht="15" customHeight="1" x14ac:dyDescent="0.2">
      <c r="A14" s="508" t="s">
        <v>2</v>
      </c>
      <c r="B14" s="47"/>
      <c r="C14" s="509">
        <v>22928.402601123445</v>
      </c>
      <c r="D14" s="510">
        <v>0.44318831188967739</v>
      </c>
      <c r="E14" s="509">
        <v>23016.55613541045</v>
      </c>
      <c r="F14" s="510">
        <v>0.45881702652069073</v>
      </c>
      <c r="G14" s="510">
        <v>-3.8300053999557049E-3</v>
      </c>
      <c r="H14" s="510">
        <v>5.6754867767317974E-2</v>
      </c>
      <c r="I14" s="57"/>
      <c r="J14" s="509">
        <v>87507</v>
      </c>
      <c r="K14" s="510">
        <v>0.44997454633338646</v>
      </c>
      <c r="L14" s="509">
        <v>83937.624271663575</v>
      </c>
      <c r="M14" s="510">
        <v>0.46033071230107864</v>
      </c>
      <c r="N14" s="510">
        <v>4.2524145272258007E-2</v>
      </c>
      <c r="O14" s="510">
        <v>7.9833909055469165E-2</v>
      </c>
    </row>
    <row r="15" spans="1:15" s="5" customFormat="1" ht="15" customHeight="1" x14ac:dyDescent="0.2">
      <c r="A15" s="21" t="s">
        <v>101</v>
      </c>
      <c r="B15" s="88"/>
      <c r="C15" s="449">
        <v>16018.46857692276</v>
      </c>
      <c r="D15" s="336">
        <v>0.30962462458315321</v>
      </c>
      <c r="E15" s="449">
        <v>15164.876167313767</v>
      </c>
      <c r="F15" s="336">
        <v>0.30229993356550916</v>
      </c>
      <c r="G15" s="336">
        <v>5.6287463226954548E-2</v>
      </c>
      <c r="H15" s="336"/>
      <c r="I15" s="59"/>
      <c r="J15" s="449">
        <v>60537.256305095223</v>
      </c>
      <c r="K15" s="336">
        <v>0.31129194741167177</v>
      </c>
      <c r="L15" s="449">
        <v>57924.051800578942</v>
      </c>
      <c r="M15" s="336">
        <v>0.31766708024075718</v>
      </c>
      <c r="N15" s="336">
        <v>4.5114325108212894E-2</v>
      </c>
      <c r="O15" s="336"/>
    </row>
    <row r="16" spans="1:15" s="17" customFormat="1" ht="15" customHeight="1" x14ac:dyDescent="0.2">
      <c r="A16" s="504" t="s">
        <v>102</v>
      </c>
      <c r="B16" s="49"/>
      <c r="C16" s="512">
        <v>437.94705080835882</v>
      </c>
      <c r="D16" s="499">
        <v>8.4651782124285074E-3</v>
      </c>
      <c r="E16" s="512">
        <v>402.16496603571989</v>
      </c>
      <c r="F16" s="499">
        <v>8.0168437363843294E-3</v>
      </c>
      <c r="G16" s="499">
        <v>8.8973649607909433E-2</v>
      </c>
      <c r="H16" s="499"/>
      <c r="I16" s="57"/>
      <c r="J16" s="512">
        <v>1338.8661297031974</v>
      </c>
      <c r="K16" s="499">
        <v>6.884656991033097E-3</v>
      </c>
      <c r="L16" s="512">
        <v>1032.4654918712349</v>
      </c>
      <c r="M16" s="499">
        <v>5.6622471677437855E-3</v>
      </c>
      <c r="N16" s="499">
        <v>0.29676598418475342</v>
      </c>
      <c r="O16" s="499"/>
    </row>
    <row r="17" spans="1:15" s="5" customFormat="1" ht="15" customHeight="1" x14ac:dyDescent="0.2">
      <c r="A17" s="335" t="s">
        <v>129</v>
      </c>
      <c r="B17" s="49"/>
      <c r="C17" s="513">
        <v>99.318522277448892</v>
      </c>
      <c r="D17" s="514">
        <v>1.9197503198658573E-3</v>
      </c>
      <c r="E17" s="513">
        <v>107.51345311096381</v>
      </c>
      <c r="F17" s="514">
        <v>2.143196513723987E-3</v>
      </c>
      <c r="G17" s="503">
        <v>-7.6222375864506864E-2</v>
      </c>
      <c r="H17" s="336"/>
      <c r="I17" s="56"/>
      <c r="J17" s="513">
        <v>207.76035587829051</v>
      </c>
      <c r="K17" s="514">
        <v>1.0683359260675912E-3</v>
      </c>
      <c r="L17" s="513">
        <v>308.57329051483134</v>
      </c>
      <c r="M17" s="514">
        <v>1.6922776151020167E-3</v>
      </c>
      <c r="N17" s="503">
        <v>-0.32670661309778959</v>
      </c>
      <c r="O17" s="336"/>
    </row>
    <row r="18" spans="1:15" s="60" customFormat="1" ht="15" customHeight="1" x14ac:dyDescent="0.2">
      <c r="A18" s="515" t="s">
        <v>164</v>
      </c>
      <c r="B18" s="37"/>
      <c r="C18" s="509">
        <v>6372.6684511148742</v>
      </c>
      <c r="D18" s="510">
        <v>0.12317875877422972</v>
      </c>
      <c r="E18" s="509">
        <v>7342.0015489500029</v>
      </c>
      <c r="F18" s="510">
        <v>0.14635705270507332</v>
      </c>
      <c r="G18" s="510">
        <v>-0.13202572777633848</v>
      </c>
      <c r="H18" s="510">
        <v>-5.1272786367948742E-2</v>
      </c>
      <c r="I18" s="149"/>
      <c r="J18" s="509">
        <v>25423.117209323289</v>
      </c>
      <c r="K18" s="510">
        <v>0.130729606004614</v>
      </c>
      <c r="L18" s="509">
        <v>24672.533688698571</v>
      </c>
      <c r="M18" s="510">
        <v>0.13530910727747567</v>
      </c>
      <c r="N18" s="510">
        <v>3.0421825747411146E-2</v>
      </c>
      <c r="O18" s="510">
        <v>9.508405325217395E-2</v>
      </c>
    </row>
    <row r="19" spans="1:15" s="60" customFormat="1" ht="15" customHeight="1" x14ac:dyDescent="0.2">
      <c r="A19" s="335" t="s">
        <v>103</v>
      </c>
      <c r="B19" s="49"/>
      <c r="C19" s="449">
        <v>1077.4685319945659</v>
      </c>
      <c r="D19" s="295">
        <v>2.0826634463646538E-2</v>
      </c>
      <c r="E19" s="449">
        <v>632.31145411567593</v>
      </c>
      <c r="F19" s="295">
        <v>1.2604633790803866E-2</v>
      </c>
      <c r="G19" s="336">
        <v>0.70401552111920518</v>
      </c>
      <c r="H19" s="336"/>
      <c r="I19" s="199"/>
      <c r="J19" s="449">
        <v>1151.2768641856269</v>
      </c>
      <c r="K19" s="295">
        <v>5.9200439355257435E-3</v>
      </c>
      <c r="L19" s="449">
        <v>848.43690047638711</v>
      </c>
      <c r="M19" s="295">
        <v>4.6529975815703898E-3</v>
      </c>
      <c r="N19" s="336">
        <v>0.35693869931776745</v>
      </c>
      <c r="O19" s="336"/>
    </row>
    <row r="20" spans="1:15" s="60" customFormat="1" ht="15" customHeight="1" x14ac:dyDescent="0.2">
      <c r="A20" s="504" t="s">
        <v>130</v>
      </c>
      <c r="B20" s="49"/>
      <c r="C20" s="512">
        <v>-63.0901750567524</v>
      </c>
      <c r="D20" s="499">
        <v>-1.2194843516423733E-3</v>
      </c>
      <c r="E20" s="512">
        <v>-42.645251877073299</v>
      </c>
      <c r="F20" s="499">
        <v>-8.500997085034047E-4</v>
      </c>
      <c r="G20" s="522">
        <v>0.47941851155229287</v>
      </c>
      <c r="H20" s="499"/>
      <c r="I20" s="149"/>
      <c r="J20" s="512">
        <v>-77.498786906333805</v>
      </c>
      <c r="K20" s="499">
        <v>-3.9851076461957721E-4</v>
      </c>
      <c r="L20" s="512">
        <v>-82.801829705083293</v>
      </c>
      <c r="M20" s="499">
        <v>-4.5410178783009976E-4</v>
      </c>
      <c r="N20" s="522">
        <v>-6.4044995353815581E-2</v>
      </c>
      <c r="O20" s="499"/>
    </row>
    <row r="21" spans="1:15" s="60" customFormat="1" ht="15" customHeight="1" x14ac:dyDescent="0.2">
      <c r="A21" s="516" t="s">
        <v>23</v>
      </c>
      <c r="B21" s="88"/>
      <c r="C21" s="517">
        <v>1658.5698558857152</v>
      </c>
      <c r="D21" s="518"/>
      <c r="E21" s="517">
        <v>2063.0358808021329</v>
      </c>
      <c r="F21" s="519"/>
      <c r="G21" s="519">
        <v>-0.19605380045991072</v>
      </c>
      <c r="H21" s="518"/>
      <c r="I21" s="57"/>
      <c r="J21" s="517">
        <v>6903.6413743682842</v>
      </c>
      <c r="K21" s="518"/>
      <c r="L21" s="517">
        <v>7568.0864243234382</v>
      </c>
      <c r="M21" s="519"/>
      <c r="N21" s="519">
        <v>-8.7795647763701745E-2</v>
      </c>
      <c r="O21" s="518"/>
    </row>
    <row r="22" spans="1:15" s="60" customFormat="1" ht="15" customHeight="1" x14ac:dyDescent="0.2">
      <c r="A22" s="520" t="s">
        <v>30</v>
      </c>
      <c r="B22" s="48"/>
      <c r="C22" s="521">
        <v>319.87592518655384</v>
      </c>
      <c r="D22" s="522"/>
      <c r="E22" s="521">
        <v>292.98837182595742</v>
      </c>
      <c r="F22" s="522"/>
      <c r="G22" s="522">
        <v>9.1770035762949398E-2</v>
      </c>
      <c r="H22" s="522"/>
      <c r="I22" s="57"/>
      <c r="J22" s="521">
        <v>1229.8969433571551</v>
      </c>
      <c r="K22" s="522"/>
      <c r="L22" s="521">
        <v>1003.8276884946116</v>
      </c>
      <c r="M22" s="522"/>
      <c r="N22" s="522">
        <v>0.22520723173273671</v>
      </c>
      <c r="O22" s="522"/>
    </row>
    <row r="23" spans="1:15" s="5" customFormat="1" ht="15" customHeight="1" x14ac:dyDescent="0.2">
      <c r="A23" s="523" t="s">
        <v>28</v>
      </c>
      <c r="B23" s="524"/>
      <c r="C23" s="449">
        <v>1338.693930699161</v>
      </c>
      <c r="D23" s="336"/>
      <c r="E23" s="449">
        <v>1770.0475089761755</v>
      </c>
      <c r="F23" s="336"/>
      <c r="G23" s="336">
        <v>-0.24369604549570345</v>
      </c>
      <c r="H23" s="336"/>
      <c r="I23" s="141"/>
      <c r="J23" s="449">
        <v>5673.7444310111287</v>
      </c>
      <c r="K23" s="336"/>
      <c r="L23" s="449">
        <v>6564.2587358288274</v>
      </c>
      <c r="M23" s="336"/>
      <c r="N23" s="336">
        <v>-0.13566106100558195</v>
      </c>
      <c r="O23" s="336"/>
    </row>
    <row r="24" spans="1:15" s="5" customFormat="1" ht="15" customHeight="1" x14ac:dyDescent="0.2">
      <c r="A24" s="525" t="s">
        <v>29</v>
      </c>
      <c r="B24" s="49"/>
      <c r="C24" s="512">
        <v>168.25735514298105</v>
      </c>
      <c r="D24" s="499"/>
      <c r="E24" s="512">
        <v>370.69245461153076</v>
      </c>
      <c r="F24" s="499"/>
      <c r="G24" s="499">
        <v>-0.54609986513130604</v>
      </c>
      <c r="H24" s="499"/>
      <c r="I24" s="57"/>
      <c r="J24" s="512">
        <v>329.74774976921111</v>
      </c>
      <c r="K24" s="499"/>
      <c r="L24" s="512">
        <v>277.03122339868099</v>
      </c>
      <c r="M24" s="499"/>
      <c r="N24" s="499">
        <v>0.19029092000458281</v>
      </c>
      <c r="O24" s="499"/>
    </row>
    <row r="25" spans="1:15" s="5" customFormat="1" ht="22.5" x14ac:dyDescent="0.2">
      <c r="A25" s="523" t="s">
        <v>104</v>
      </c>
      <c r="B25" s="88"/>
      <c r="C25" s="449">
        <v>-139.03273076526423</v>
      </c>
      <c r="D25" s="496"/>
      <c r="E25" s="449">
        <v>-59.133636542103901</v>
      </c>
      <c r="F25" s="336"/>
      <c r="G25" s="336">
        <v>1.3511615198275715</v>
      </c>
      <c r="H25" s="496"/>
      <c r="I25" s="57"/>
      <c r="J25" s="449">
        <v>-220.72095682203241</v>
      </c>
      <c r="K25" s="496"/>
      <c r="L25" s="449">
        <v>-211.77092828127257</v>
      </c>
      <c r="M25" s="336"/>
      <c r="N25" s="336">
        <v>4.2262781834116803E-2</v>
      </c>
      <c r="O25" s="496"/>
    </row>
    <row r="26" spans="1:15" s="60" customFormat="1" ht="15" customHeight="1" x14ac:dyDescent="0.2">
      <c r="A26" s="525" t="s">
        <v>105</v>
      </c>
      <c r="B26" s="48"/>
      <c r="C26" s="521">
        <v>138.91443886111631</v>
      </c>
      <c r="D26" s="522"/>
      <c r="E26" s="521">
        <v>67.410891963627108</v>
      </c>
      <c r="F26" s="522"/>
      <c r="G26" s="522">
        <v>1.0607120721095096</v>
      </c>
      <c r="H26" s="522"/>
      <c r="I26" s="141"/>
      <c r="J26" s="521">
        <v>288.49079343212583</v>
      </c>
      <c r="K26" s="522"/>
      <c r="L26" s="521">
        <v>313.56521788389927</v>
      </c>
      <c r="M26" s="522"/>
      <c r="N26" s="522">
        <v>-7.9965579795452602E-2</v>
      </c>
      <c r="O26" s="522"/>
    </row>
    <row r="27" spans="1:15" s="5" customFormat="1" ht="15" customHeight="1" x14ac:dyDescent="0.2">
      <c r="A27" s="337" t="s">
        <v>106</v>
      </c>
      <c r="B27" s="49"/>
      <c r="C27" s="451">
        <v>1506.8329939379942</v>
      </c>
      <c r="D27" s="338"/>
      <c r="E27" s="451">
        <v>2149.0172190092294</v>
      </c>
      <c r="F27" s="338"/>
      <c r="G27" s="339">
        <v>-0.29882693325617193</v>
      </c>
      <c r="H27" s="339"/>
      <c r="I27" s="141"/>
      <c r="J27" s="451">
        <v>6071.2620173904334</v>
      </c>
      <c r="K27" s="338"/>
      <c r="L27" s="451">
        <v>6943.084248830135</v>
      </c>
      <c r="M27" s="338"/>
      <c r="N27" s="339">
        <v>-0.12556699590482401</v>
      </c>
      <c r="O27" s="339"/>
    </row>
    <row r="28" spans="1:15" s="5" customFormat="1" ht="15" customHeight="1" x14ac:dyDescent="0.2">
      <c r="A28" s="526" t="s">
        <v>107</v>
      </c>
      <c r="B28" s="49"/>
      <c r="C28" s="512">
        <v>3851.4571002390653</v>
      </c>
      <c r="D28" s="499"/>
      <c r="E28" s="512">
        <v>4603.3181277021704</v>
      </c>
      <c r="F28" s="499"/>
      <c r="G28" s="499">
        <v>-0.16333023410624248</v>
      </c>
      <c r="H28" s="499"/>
      <c r="I28" s="141"/>
      <c r="J28" s="512">
        <v>18278.077114653563</v>
      </c>
      <c r="K28" s="499"/>
      <c r="L28" s="512">
        <v>16963.81436909713</v>
      </c>
      <c r="M28" s="499"/>
      <c r="N28" s="499">
        <v>7.7474482858679306E-2</v>
      </c>
      <c r="O28" s="499"/>
    </row>
    <row r="29" spans="1:15" s="5" customFormat="1" ht="15" customHeight="1" x14ac:dyDescent="0.2">
      <c r="A29" s="335" t="s">
        <v>108</v>
      </c>
      <c r="B29" s="88"/>
      <c r="C29" s="449">
        <v>1694.0921122302946</v>
      </c>
      <c r="D29" s="496"/>
      <c r="E29" s="449">
        <v>1385.8929520385852</v>
      </c>
      <c r="F29" s="336"/>
      <c r="G29" s="336">
        <v>0.22238309224270347</v>
      </c>
      <c r="H29" s="496"/>
      <c r="I29" s="141"/>
      <c r="J29" s="449">
        <v>5647.6193527830264</v>
      </c>
      <c r="K29" s="496"/>
      <c r="L29" s="449">
        <v>5260.163089584119</v>
      </c>
      <c r="M29" s="336"/>
      <c r="N29" s="336">
        <v>7.3658602708750021E-2</v>
      </c>
      <c r="O29" s="496"/>
    </row>
    <row r="30" spans="1:15" s="5" customFormat="1" ht="15" customHeight="1" x14ac:dyDescent="0.2">
      <c r="A30" s="526" t="s">
        <v>109</v>
      </c>
      <c r="B30" s="37"/>
      <c r="C30" s="521">
        <v>0</v>
      </c>
      <c r="D30" s="522"/>
      <c r="E30" s="521">
        <v>2790.3161871378047</v>
      </c>
      <c r="F30" s="522"/>
      <c r="G30" s="522" t="s">
        <v>64</v>
      </c>
      <c r="H30" s="522"/>
      <c r="I30" s="141"/>
      <c r="J30" s="521">
        <v>0</v>
      </c>
      <c r="K30" s="522"/>
      <c r="L30" s="521">
        <v>3365.9911317257256</v>
      </c>
      <c r="M30" s="522"/>
      <c r="N30" s="522" t="s">
        <v>64</v>
      </c>
      <c r="O30" s="522"/>
    </row>
    <row r="31" spans="1:15" s="5" customFormat="1" ht="15" customHeight="1" x14ac:dyDescent="0.2">
      <c r="A31" s="527" t="s">
        <v>110</v>
      </c>
      <c r="B31" s="21"/>
      <c r="C31" s="451">
        <v>2157.364988008771</v>
      </c>
      <c r="D31" s="528"/>
      <c r="E31" s="451">
        <v>6007.7413628013892</v>
      </c>
      <c r="F31" s="529"/>
      <c r="G31" s="529">
        <v>-0.64090248602133582</v>
      </c>
      <c r="H31" s="530"/>
      <c r="I31" s="141"/>
      <c r="J31" s="451">
        <v>12630.457761870537</v>
      </c>
      <c r="K31" s="528"/>
      <c r="L31" s="451">
        <v>15069.642411238739</v>
      </c>
      <c r="M31" s="529"/>
      <c r="N31" s="529">
        <v>-0.16186081811397801</v>
      </c>
      <c r="O31" s="530"/>
    </row>
    <row r="32" spans="1:15" s="5" customFormat="1" ht="15" customHeight="1" x14ac:dyDescent="0.2">
      <c r="A32" s="515" t="s">
        <v>111</v>
      </c>
      <c r="B32" s="37"/>
      <c r="C32" s="509">
        <v>1995.4595390087711</v>
      </c>
      <c r="D32" s="510">
        <v>3.857069155328418E-2</v>
      </c>
      <c r="E32" s="509">
        <v>5541.0938238013887</v>
      </c>
      <c r="F32" s="510">
        <v>0.1104573671643853</v>
      </c>
      <c r="G32" s="510">
        <v>-0.63987984999687031</v>
      </c>
      <c r="H32" s="510"/>
      <c r="I32" s="141"/>
      <c r="J32" s="509">
        <v>12101.457761870537</v>
      </c>
      <c r="K32" s="510">
        <v>6.2227569981491003E-2</v>
      </c>
      <c r="L32" s="509">
        <v>13910.170261238738</v>
      </c>
      <c r="M32" s="510">
        <v>7.628615463145752E-2</v>
      </c>
      <c r="N32" s="510">
        <v>-0.13002806330906336</v>
      </c>
      <c r="O32" s="510"/>
    </row>
    <row r="33" spans="1:19" s="5" customFormat="1" ht="15" customHeight="1" thickBot="1" x14ac:dyDescent="0.25">
      <c r="A33" s="531" t="s">
        <v>112</v>
      </c>
      <c r="B33" s="532"/>
      <c r="C33" s="533">
        <v>161.90544900000003</v>
      </c>
      <c r="D33" s="534">
        <v>3.1295072699279295E-3</v>
      </c>
      <c r="E33" s="533">
        <v>466.64753899999999</v>
      </c>
      <c r="F33" s="534">
        <v>9.3022533439649155E-3</v>
      </c>
      <c r="G33" s="534">
        <v>-0.65304553122265574</v>
      </c>
      <c r="H33" s="535"/>
      <c r="I33" s="141"/>
      <c r="J33" s="533">
        <v>529</v>
      </c>
      <c r="K33" s="534">
        <v>2.7201999269814009E-3</v>
      </c>
      <c r="L33" s="533">
        <v>1159.4721499999998</v>
      </c>
      <c r="M33" s="534">
        <v>6.3587770720709806E-3</v>
      </c>
      <c r="N33" s="534">
        <v>-0.5437579074236496</v>
      </c>
      <c r="O33" s="535"/>
    </row>
    <row r="34" spans="1:19" s="5" customFormat="1" ht="12.95" customHeight="1" x14ac:dyDescent="0.2">
      <c r="A34" s="340"/>
      <c r="B34" s="13"/>
      <c r="C34" s="22"/>
      <c r="D34" s="23"/>
      <c r="E34" s="22"/>
      <c r="F34" s="24"/>
      <c r="G34" s="341"/>
      <c r="H34" s="341"/>
      <c r="I34" s="57"/>
      <c r="J34" s="23"/>
      <c r="K34" s="191"/>
      <c r="L34" s="192"/>
      <c r="M34" s="193"/>
      <c r="N34" s="193"/>
      <c r="O34" s="193"/>
      <c r="S34" s="17"/>
    </row>
    <row r="35" spans="1:19" s="5" customFormat="1" ht="30.95" customHeight="1" x14ac:dyDescent="0.2">
      <c r="A35" s="190" t="s">
        <v>144</v>
      </c>
      <c r="B35" s="17"/>
      <c r="C35" s="195">
        <v>2019</v>
      </c>
      <c r="D35" s="196" t="s">
        <v>88</v>
      </c>
      <c r="E35" s="195" t="s">
        <v>162</v>
      </c>
      <c r="F35" s="196" t="s">
        <v>88</v>
      </c>
      <c r="G35" s="334" t="s">
        <v>150</v>
      </c>
      <c r="H35" s="334" t="s">
        <v>163</v>
      </c>
      <c r="I35" s="197"/>
      <c r="J35" s="195">
        <v>2019</v>
      </c>
      <c r="K35" s="196" t="s">
        <v>88</v>
      </c>
      <c r="L35" s="195" t="s">
        <v>162</v>
      </c>
      <c r="M35" s="196" t="s">
        <v>88</v>
      </c>
      <c r="N35" s="334" t="s">
        <v>150</v>
      </c>
      <c r="O35" s="334" t="s">
        <v>163</v>
      </c>
      <c r="S35" s="17"/>
    </row>
    <row r="36" spans="1:19" s="5" customFormat="1" ht="15" customHeight="1" x14ac:dyDescent="0.2">
      <c r="A36" s="173" t="s">
        <v>131</v>
      </c>
      <c r="B36" s="18"/>
      <c r="C36" s="456">
        <v>6372.6684511148742</v>
      </c>
      <c r="D36" s="330">
        <v>0.12317875877422972</v>
      </c>
      <c r="E36" s="456">
        <v>7342.0015489500029</v>
      </c>
      <c r="F36" s="330">
        <v>0.14635705270507332</v>
      </c>
      <c r="G36" s="330">
        <v>-0.13202572777633848</v>
      </c>
      <c r="H36" s="332"/>
      <c r="I36" s="56"/>
      <c r="J36" s="456">
        <v>25423.117209323289</v>
      </c>
      <c r="K36" s="330">
        <v>0.130729606004614</v>
      </c>
      <c r="L36" s="456">
        <v>24672.533688698571</v>
      </c>
      <c r="M36" s="330">
        <v>0.13530910727747567</v>
      </c>
      <c r="N36" s="330">
        <v>3.0421825747411146E-2</v>
      </c>
      <c r="O36" s="332"/>
    </row>
    <row r="37" spans="1:19" s="5" customFormat="1" ht="15" customHeight="1" x14ac:dyDescent="0.2">
      <c r="A37" s="536" t="s">
        <v>4</v>
      </c>
      <c r="B37" s="17"/>
      <c r="C37" s="537">
        <v>2225.6839778921076</v>
      </c>
      <c r="D37" s="538"/>
      <c r="E37" s="537">
        <v>2140.1472311089392</v>
      </c>
      <c r="F37" s="538"/>
      <c r="G37" s="539">
        <v>3.9967692661428078E-2</v>
      </c>
      <c r="H37" s="540"/>
      <c r="I37" s="150"/>
      <c r="J37" s="537">
        <v>8941.7535705099563</v>
      </c>
      <c r="K37" s="538"/>
      <c r="L37" s="537">
        <v>8404.2946576632003</v>
      </c>
      <c r="M37" s="538"/>
      <c r="N37" s="539">
        <v>6.3950508012792007E-2</v>
      </c>
      <c r="O37" s="540"/>
    </row>
    <row r="38" spans="1:19" s="5" customFormat="1" ht="15" customHeight="1" x14ac:dyDescent="0.2">
      <c r="A38" s="174" t="s">
        <v>113</v>
      </c>
      <c r="B38" s="13"/>
      <c r="C38" s="456">
        <v>792.70176648002882</v>
      </c>
      <c r="D38" s="331"/>
      <c r="E38" s="456">
        <v>732.86654610129256</v>
      </c>
      <c r="F38" s="331"/>
      <c r="G38" s="330">
        <v>8.1645451954449166E-2</v>
      </c>
      <c r="H38" s="333"/>
      <c r="I38" s="150"/>
      <c r="J38" s="456">
        <v>2782.8244862068509</v>
      </c>
      <c r="K38" s="331"/>
      <c r="L38" s="456">
        <v>2378.9111120516368</v>
      </c>
      <c r="M38" s="331"/>
      <c r="N38" s="330">
        <v>0.16978918300434875</v>
      </c>
      <c r="O38" s="333"/>
    </row>
    <row r="39" spans="1:19" s="60" customFormat="1" ht="15" customHeight="1" x14ac:dyDescent="0.2">
      <c r="A39" s="541" t="s">
        <v>132</v>
      </c>
      <c r="B39" s="329"/>
      <c r="C39" s="542">
        <v>9391.0541954870096</v>
      </c>
      <c r="D39" s="543">
        <v>0.18152182374704248</v>
      </c>
      <c r="E39" s="542">
        <v>10215.015326160235</v>
      </c>
      <c r="F39" s="543">
        <v>0.20362833302422476</v>
      </c>
      <c r="G39" s="543">
        <v>-8.066176157005811E-2</v>
      </c>
      <c r="H39" s="543">
        <v>-7.7140154821137008E-3</v>
      </c>
      <c r="I39" s="150"/>
      <c r="J39" s="542">
        <v>37147.6952660401</v>
      </c>
      <c r="K39" s="543">
        <v>0.19101920217430929</v>
      </c>
      <c r="L39" s="542">
        <v>35455.739458413409</v>
      </c>
      <c r="M39" s="543">
        <v>0.19444636349521771</v>
      </c>
      <c r="N39" s="543">
        <v>4.7720223396023442E-2</v>
      </c>
      <c r="O39" s="543">
        <v>9.7822073847360524E-2</v>
      </c>
    </row>
    <row r="40" spans="1:19" s="5" customFormat="1" ht="15" customHeight="1" thickBot="1" x14ac:dyDescent="0.25">
      <c r="A40" s="342" t="s">
        <v>5</v>
      </c>
      <c r="B40" s="343"/>
      <c r="C40" s="457">
        <v>4765.3974145759903</v>
      </c>
      <c r="D40" s="344"/>
      <c r="E40" s="457">
        <v>3970</v>
      </c>
      <c r="F40" s="345"/>
      <c r="G40" s="544">
        <v>0.20035199359596723</v>
      </c>
      <c r="H40" s="346"/>
      <c r="I40" s="151"/>
      <c r="J40" s="457">
        <v>11464.9822753359</v>
      </c>
      <c r="K40" s="344"/>
      <c r="L40" s="457">
        <v>11069</v>
      </c>
      <c r="M40" s="344"/>
      <c r="N40" s="544">
        <v>3.5773988195491935E-2</v>
      </c>
      <c r="O40" s="346"/>
    </row>
    <row r="41" spans="1:19" s="5" customFormat="1" ht="8.25" customHeight="1" x14ac:dyDescent="0.2">
      <c r="A41" s="135"/>
      <c r="B41" s="135"/>
      <c r="C41" s="60"/>
      <c r="D41" s="135"/>
      <c r="E41" s="135"/>
      <c r="F41" s="60"/>
      <c r="G41" s="60"/>
      <c r="H41" s="135"/>
      <c r="I41" s="56"/>
      <c r="J41" s="194"/>
      <c r="K41" s="194"/>
      <c r="L41" s="194"/>
      <c r="M41" s="194"/>
      <c r="N41" s="194"/>
      <c r="O41" s="194"/>
    </row>
    <row r="42" spans="1:19" s="5" customFormat="1" ht="11.25" x14ac:dyDescent="0.2">
      <c r="A42" s="20"/>
      <c r="B42" s="21"/>
      <c r="C42" s="171"/>
      <c r="D42" s="123"/>
      <c r="E42" s="171"/>
      <c r="F42" s="123"/>
      <c r="G42" s="172"/>
      <c r="H42" s="61"/>
      <c r="I42" s="62"/>
    </row>
    <row r="43" spans="1:19" s="1" customFormat="1" ht="90.75" customHeight="1" x14ac:dyDescent="0.2">
      <c r="A43" s="622" t="s">
        <v>227</v>
      </c>
      <c r="B43" s="622"/>
      <c r="C43" s="622"/>
      <c r="D43" s="622"/>
      <c r="E43" s="622"/>
      <c r="F43" s="622"/>
      <c r="G43" s="622"/>
      <c r="H43" s="622"/>
      <c r="I43" s="622"/>
      <c r="J43" s="622"/>
      <c r="K43" s="622"/>
      <c r="L43" s="622"/>
      <c r="M43" s="622"/>
      <c r="N43" s="622"/>
      <c r="O43" s="622"/>
    </row>
    <row r="44" spans="1:19" s="5" customFormat="1" ht="11.1" customHeight="1" x14ac:dyDescent="0.2">
      <c r="A44" s="189"/>
    </row>
    <row r="45" spans="1:19" s="5" customFormat="1" ht="11.1" customHeight="1" x14ac:dyDescent="0.2">
      <c r="A45" s="622"/>
      <c r="B45" s="622"/>
      <c r="C45" s="622"/>
      <c r="D45" s="622"/>
      <c r="E45" s="622"/>
      <c r="F45" s="622"/>
      <c r="G45" s="622"/>
      <c r="H45" s="622"/>
      <c r="I45" s="622"/>
      <c r="J45" s="622"/>
      <c r="K45" s="622"/>
      <c r="L45" s="622"/>
      <c r="M45" s="622"/>
      <c r="N45" s="622"/>
      <c r="O45" s="622"/>
    </row>
    <row r="46" spans="1:19" s="5" customFormat="1" ht="11.1" customHeight="1" x14ac:dyDescent="0.2">
      <c r="A46" s="623"/>
      <c r="B46" s="623"/>
      <c r="C46" s="623"/>
      <c r="D46" s="623"/>
      <c r="E46" s="623"/>
      <c r="F46" s="623"/>
      <c r="G46" s="623"/>
      <c r="H46" s="623"/>
      <c r="I46" s="63"/>
      <c r="J46" s="64"/>
      <c r="K46" s="64"/>
      <c r="L46" s="64"/>
      <c r="M46" s="64"/>
      <c r="N46" s="64"/>
      <c r="O46" s="64"/>
    </row>
    <row r="47" spans="1:19" s="5" customFormat="1" ht="11.1" customHeight="1" x14ac:dyDescent="0.2">
      <c r="A47" s="623"/>
      <c r="B47" s="623"/>
      <c r="C47" s="623"/>
      <c r="D47" s="623"/>
      <c r="E47" s="623"/>
      <c r="F47" s="623"/>
      <c r="G47" s="623"/>
      <c r="H47" s="623"/>
      <c r="I47" s="56"/>
    </row>
    <row r="48" spans="1:19" s="5" customFormat="1" ht="11.1" customHeight="1" x14ac:dyDescent="0.2">
      <c r="A48" s="624"/>
      <c r="B48" s="624"/>
      <c r="C48" s="624"/>
      <c r="D48" s="624"/>
      <c r="E48" s="624"/>
      <c r="F48" s="624"/>
      <c r="G48" s="624"/>
      <c r="H48" s="624"/>
      <c r="I48" s="56"/>
    </row>
    <row r="49" spans="1:15" s="5" customFormat="1" ht="11.1" customHeight="1" x14ac:dyDescent="0.2">
      <c r="A49" s="620"/>
      <c r="B49" s="620"/>
      <c r="C49" s="620"/>
      <c r="D49" s="620"/>
      <c r="E49" s="620"/>
      <c r="F49" s="620"/>
      <c r="G49" s="620"/>
      <c r="H49" s="620"/>
      <c r="I49" s="56"/>
      <c r="J49" s="17"/>
      <c r="L49" s="17"/>
      <c r="N49" s="17"/>
      <c r="O49" s="65"/>
    </row>
    <row r="50" spans="1:15" s="5" customFormat="1" ht="11.1" customHeight="1" x14ac:dyDescent="0.2">
      <c r="A50" s="620"/>
      <c r="B50" s="620"/>
      <c r="C50" s="620"/>
      <c r="D50" s="620"/>
      <c r="E50" s="620"/>
      <c r="F50" s="620"/>
      <c r="G50" s="620"/>
      <c r="H50" s="620"/>
      <c r="I50" s="66"/>
      <c r="J50" s="67"/>
      <c r="K50" s="68"/>
      <c r="L50" s="67"/>
      <c r="N50" s="68"/>
      <c r="O50" s="65"/>
    </row>
    <row r="51" spans="1:15" s="5" customFormat="1" ht="11.1" customHeight="1" x14ac:dyDescent="0.2">
      <c r="A51" s="620"/>
      <c r="B51" s="620"/>
      <c r="C51" s="620"/>
      <c r="D51" s="620"/>
      <c r="E51" s="620"/>
      <c r="F51" s="620"/>
      <c r="G51" s="620"/>
      <c r="H51" s="620"/>
      <c r="I51" s="66"/>
      <c r="J51" s="67"/>
      <c r="K51" s="68"/>
      <c r="L51" s="67"/>
      <c r="N51" s="68"/>
      <c r="O51" s="65"/>
    </row>
    <row r="52" spans="1:15" s="70" customFormat="1" ht="15.75" customHeight="1" x14ac:dyDescent="0.2">
      <c r="A52" s="620"/>
      <c r="B52" s="620"/>
      <c r="C52" s="620"/>
      <c r="D52" s="620"/>
      <c r="E52" s="620"/>
      <c r="F52" s="620"/>
      <c r="G52" s="620"/>
      <c r="H52" s="620"/>
      <c r="I52" s="66"/>
      <c r="J52" s="67"/>
      <c r="K52" s="68"/>
      <c r="L52" s="67"/>
      <c r="M52" s="68"/>
      <c r="N52" s="68"/>
      <c r="O52" s="69"/>
    </row>
    <row r="53" spans="1:15" s="70" customFormat="1" ht="15.75" customHeight="1" x14ac:dyDescent="0.2">
      <c r="A53" s="621"/>
      <c r="B53" s="621"/>
      <c r="C53" s="621"/>
      <c r="D53" s="621"/>
      <c r="E53" s="621"/>
      <c r="F53" s="621"/>
      <c r="G53" s="621"/>
      <c r="H53" s="621"/>
      <c r="I53" s="66"/>
      <c r="J53" s="67"/>
      <c r="K53" s="68"/>
      <c r="L53" s="67"/>
      <c r="M53" s="68"/>
      <c r="N53" s="68"/>
      <c r="O53" s="69"/>
    </row>
    <row r="54" spans="1:15" s="70" customFormat="1" ht="15.75" customHeight="1" x14ac:dyDescent="0.2">
      <c r="B54" s="71"/>
      <c r="C54" s="72"/>
      <c r="D54" s="72"/>
      <c r="E54" s="72"/>
      <c r="F54" s="72"/>
      <c r="G54" s="72"/>
      <c r="H54" s="72"/>
      <c r="I54" s="73"/>
      <c r="J54" s="74"/>
      <c r="K54" s="71"/>
      <c r="L54" s="74"/>
      <c r="M54" s="71"/>
      <c r="N54" s="71"/>
      <c r="O54" s="75"/>
    </row>
    <row r="55" spans="1:15" s="70" customFormat="1" ht="15.75" customHeight="1" x14ac:dyDescent="0.2">
      <c r="A55" s="76"/>
      <c r="B55" s="71"/>
      <c r="C55" s="72"/>
      <c r="D55" s="72"/>
      <c r="E55" s="72"/>
      <c r="F55" s="72"/>
      <c r="G55" s="72"/>
      <c r="H55" s="72"/>
      <c r="I55" s="73"/>
      <c r="J55" s="74"/>
      <c r="K55" s="71"/>
      <c r="L55" s="74"/>
      <c r="M55" s="71"/>
      <c r="N55" s="71"/>
      <c r="O55" s="75"/>
    </row>
    <row r="56" spans="1:15" ht="18" x14ac:dyDescent="0.2">
      <c r="A56" s="76"/>
      <c r="B56" s="71"/>
      <c r="C56" s="72"/>
      <c r="D56" s="72"/>
      <c r="E56" s="72"/>
      <c r="F56" s="72"/>
      <c r="G56" s="72"/>
      <c r="H56" s="72"/>
      <c r="I56" s="73"/>
      <c r="J56" s="74"/>
      <c r="K56" s="71"/>
      <c r="L56" s="74"/>
      <c r="M56" s="71"/>
      <c r="N56" s="71"/>
      <c r="O56" s="75"/>
    </row>
    <row r="57" spans="1:15" ht="16.5" x14ac:dyDescent="0.2">
      <c r="A57" s="77"/>
      <c r="B57" s="71"/>
      <c r="C57" s="72"/>
      <c r="D57" s="72"/>
      <c r="E57" s="72"/>
      <c r="F57" s="72"/>
      <c r="G57" s="72"/>
      <c r="H57" s="72"/>
      <c r="I57" s="73"/>
      <c r="J57" s="74"/>
      <c r="K57" s="71"/>
      <c r="L57" s="74"/>
      <c r="M57" s="71"/>
      <c r="N57" s="71"/>
      <c r="O57" s="75"/>
    </row>
  </sheetData>
  <mergeCells count="15">
    <mergeCell ref="A43:O43"/>
    <mergeCell ref="A1:O1"/>
    <mergeCell ref="A2:O2"/>
    <mergeCell ref="A3:O3"/>
    <mergeCell ref="C5:H5"/>
    <mergeCell ref="J5:O5"/>
    <mergeCell ref="A51:H51"/>
    <mergeCell ref="A52:H52"/>
    <mergeCell ref="A53:H53"/>
    <mergeCell ref="A45:O45"/>
    <mergeCell ref="A46:H46"/>
    <mergeCell ref="A47:H47"/>
    <mergeCell ref="A48:H48"/>
    <mergeCell ref="A49:H49"/>
    <mergeCell ref="A50:H50"/>
  </mergeCells>
  <printOptions horizontalCentered="1"/>
  <pageMargins left="0.43307086614173229" right="0.31496062992125984" top="0.78740157480314965" bottom="0.23622047244094491" header="0" footer="0"/>
  <pageSetup scale="44" orientation="portrait" horizontalDpi="300" verticalDpi="300" r:id="rId1"/>
  <headerFooter alignWithMargins="0"/>
  <drawing r:id="rId2"/>
  <legacyDrawing r:id="rId3"/>
  <oleObjects>
    <mc:AlternateContent xmlns:mc="http://schemas.openxmlformats.org/markup-compatibility/2006">
      <mc:Choice Requires="x14">
        <oleObject progId="Word.Picture.8" shapeId="40961" r:id="rId4">
          <objectPr defaultSize="0" autoPict="0" r:id="rId5">
            <anchor moveWithCells="1" sizeWithCells="1">
              <from>
                <xdr:col>4</xdr:col>
                <xdr:colOff>0</xdr:colOff>
                <xdr:row>41</xdr:row>
                <xdr:rowOff>0</xdr:rowOff>
              </from>
              <to>
                <xdr:col>4</xdr:col>
                <xdr:colOff>0</xdr:colOff>
                <xdr:row>41</xdr:row>
                <xdr:rowOff>0</xdr:rowOff>
              </to>
            </anchor>
          </objectPr>
        </oleObject>
      </mc:Choice>
      <mc:Fallback>
        <oleObject progId="Word.Picture.8" shapeId="40961"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Normal="100" zoomScaleSheetLayoutView="110" workbookViewId="0">
      <selection sqref="A1:O1"/>
    </sheetView>
  </sheetViews>
  <sheetFormatPr baseColWidth="10" defaultColWidth="9.85546875" defaultRowHeight="11.25" x14ac:dyDescent="0.2"/>
  <cols>
    <col min="1" max="1" width="51.140625" style="1" customWidth="1"/>
    <col min="2" max="2" width="1.7109375" style="33" customWidth="1"/>
    <col min="3" max="5" width="8.7109375" style="32" customWidth="1"/>
    <col min="6" max="6" width="8.7109375" style="33" customWidth="1"/>
    <col min="7" max="7" width="8.7109375" style="32" customWidth="1"/>
    <col min="8" max="8" width="11.7109375" style="32" customWidth="1"/>
    <col min="9" max="9" width="2.7109375" style="32" customWidth="1"/>
    <col min="10" max="14" width="8.7109375" style="32" customWidth="1"/>
    <col min="15" max="15" width="11.7109375" style="32" customWidth="1"/>
    <col min="16" max="16384" width="9.85546875" style="319"/>
  </cols>
  <sheetData>
    <row r="1" spans="1:18" s="50" customFormat="1" ht="15" customHeight="1" x14ac:dyDescent="0.2">
      <c r="A1" s="606" t="s">
        <v>86</v>
      </c>
      <c r="B1" s="606"/>
      <c r="C1" s="606"/>
      <c r="D1" s="606"/>
      <c r="E1" s="606"/>
      <c r="F1" s="606"/>
      <c r="G1" s="606"/>
      <c r="H1" s="606"/>
      <c r="I1" s="606"/>
      <c r="J1" s="606"/>
      <c r="K1" s="606"/>
      <c r="L1" s="606"/>
      <c r="M1" s="606"/>
      <c r="N1" s="606"/>
      <c r="O1" s="606"/>
    </row>
    <row r="2" spans="1:18" s="50" customFormat="1" ht="15" customHeight="1" x14ac:dyDescent="0.2">
      <c r="A2" s="615" t="s">
        <v>89</v>
      </c>
      <c r="B2" s="615"/>
      <c r="C2" s="615"/>
      <c r="D2" s="615"/>
      <c r="E2" s="615"/>
      <c r="F2" s="615"/>
      <c r="G2" s="615"/>
      <c r="H2" s="615"/>
      <c r="I2" s="615"/>
      <c r="J2" s="615"/>
      <c r="K2" s="615"/>
      <c r="L2" s="615"/>
      <c r="M2" s="615"/>
      <c r="N2" s="615"/>
      <c r="O2" s="615"/>
    </row>
    <row r="3" spans="1:18" s="50" customFormat="1" ht="11.1" customHeight="1" x14ac:dyDescent="0.2">
      <c r="A3" s="625" t="s">
        <v>96</v>
      </c>
      <c r="B3" s="625"/>
      <c r="C3" s="625"/>
      <c r="D3" s="625"/>
      <c r="E3" s="625"/>
      <c r="F3" s="625"/>
      <c r="G3" s="625"/>
      <c r="H3" s="625"/>
      <c r="I3" s="625"/>
      <c r="J3" s="625"/>
      <c r="K3" s="625"/>
      <c r="L3" s="625"/>
      <c r="M3" s="625"/>
      <c r="N3" s="625"/>
      <c r="O3" s="625"/>
    </row>
    <row r="4" spans="1:18" s="50" customFormat="1" ht="11.1" customHeight="1" x14ac:dyDescent="0.2">
      <c r="A4" s="124"/>
      <c r="B4" s="42"/>
      <c r="C4" s="41"/>
      <c r="D4" s="41"/>
      <c r="E4" s="41"/>
      <c r="F4" s="42"/>
      <c r="G4" s="41"/>
      <c r="H4" s="41"/>
      <c r="I4" s="42"/>
      <c r="J4" s="43"/>
      <c r="K4" s="43"/>
      <c r="L4" s="31"/>
      <c r="M4" s="38"/>
      <c r="N4" s="38"/>
      <c r="O4" s="38"/>
    </row>
    <row r="5" spans="1:18" s="50" customFormat="1" ht="15" customHeight="1" x14ac:dyDescent="0.2">
      <c r="A5" s="124"/>
      <c r="B5" s="42"/>
      <c r="C5" s="626" t="s">
        <v>214</v>
      </c>
      <c r="D5" s="626"/>
      <c r="E5" s="626"/>
      <c r="F5" s="626"/>
      <c r="G5" s="626"/>
      <c r="H5" s="626"/>
      <c r="I5" s="42"/>
      <c r="J5" s="626" t="s">
        <v>223</v>
      </c>
      <c r="K5" s="626"/>
      <c r="L5" s="626"/>
      <c r="M5" s="626"/>
      <c r="N5" s="626"/>
      <c r="O5" s="626"/>
      <c r="Q5" s="288"/>
      <c r="R5" s="289"/>
    </row>
    <row r="6" spans="1:18" s="290" customFormat="1" ht="30.95" customHeight="1" x14ac:dyDescent="0.2">
      <c r="A6" s="125"/>
      <c r="B6" s="94"/>
      <c r="C6" s="590">
        <v>2019</v>
      </c>
      <c r="D6" s="591" t="s">
        <v>88</v>
      </c>
      <c r="E6" s="590">
        <v>2018</v>
      </c>
      <c r="F6" s="591" t="s">
        <v>88</v>
      </c>
      <c r="G6" s="590" t="s">
        <v>168</v>
      </c>
      <c r="H6" s="590" t="s">
        <v>169</v>
      </c>
      <c r="I6" s="593"/>
      <c r="J6" s="591">
        <v>2019</v>
      </c>
      <c r="K6" s="591" t="s">
        <v>88</v>
      </c>
      <c r="L6" s="591">
        <v>2018</v>
      </c>
      <c r="M6" s="591" t="s">
        <v>88</v>
      </c>
      <c r="N6" s="590" t="s">
        <v>168</v>
      </c>
      <c r="O6" s="590" t="s">
        <v>170</v>
      </c>
    </row>
    <row r="7" spans="1:18" s="50" customFormat="1" ht="15.75" customHeight="1" x14ac:dyDescent="0.2">
      <c r="A7" s="545" t="s">
        <v>123</v>
      </c>
      <c r="B7" s="49"/>
      <c r="C7" s="498">
        <v>2834.2450230751238</v>
      </c>
      <c r="D7" s="498"/>
      <c r="E7" s="498">
        <v>2807.4404065097092</v>
      </c>
      <c r="F7" s="498"/>
      <c r="G7" s="499">
        <v>9.5477063389348693E-3</v>
      </c>
      <c r="H7" s="499">
        <v>9.5477063389348693E-3</v>
      </c>
      <c r="I7" s="291"/>
      <c r="J7" s="498">
        <v>11529.586171344825</v>
      </c>
      <c r="K7" s="498"/>
      <c r="L7" s="498">
        <v>11507.466488465698</v>
      </c>
      <c r="M7" s="498"/>
      <c r="N7" s="499">
        <v>1.922202676088558E-3</v>
      </c>
      <c r="O7" s="499">
        <v>-1.1402456229161251E-2</v>
      </c>
      <c r="Q7" s="292"/>
      <c r="R7" s="289"/>
    </row>
    <row r="8" spans="1:18" s="50" customFormat="1" ht="15.75" customHeight="1" x14ac:dyDescent="0.2">
      <c r="A8" s="545" t="s">
        <v>124</v>
      </c>
      <c r="B8" s="49"/>
      <c r="C8" s="498">
        <v>506.89648682865908</v>
      </c>
      <c r="D8" s="498"/>
      <c r="E8" s="498">
        <v>503.76557336565583</v>
      </c>
      <c r="F8" s="498"/>
      <c r="G8" s="499">
        <v>6.2150206932276575E-3</v>
      </c>
      <c r="H8" s="499">
        <v>6.215019712234815E-3</v>
      </c>
      <c r="I8" s="291"/>
      <c r="J8" s="498">
        <v>2075.2961545995622</v>
      </c>
      <c r="K8" s="498"/>
      <c r="L8" s="498">
        <v>2064.9744138716201</v>
      </c>
      <c r="M8" s="498"/>
      <c r="N8" s="499">
        <v>4.9984835931162763E-3</v>
      </c>
      <c r="O8" s="499">
        <v>-4.2592843303063121E-3</v>
      </c>
      <c r="Q8" s="292"/>
      <c r="R8" s="289"/>
    </row>
    <row r="9" spans="1:18" s="50" customFormat="1" ht="15.75" customHeight="1" x14ac:dyDescent="0.2">
      <c r="A9" s="349" t="s">
        <v>63</v>
      </c>
      <c r="B9" s="49"/>
      <c r="C9" s="350">
        <v>53.734450359964228</v>
      </c>
      <c r="D9" s="350"/>
      <c r="E9" s="350">
        <v>50.40116408876019</v>
      </c>
      <c r="F9" s="351"/>
      <c r="G9" s="514">
        <v>6.6135104842695247E-2</v>
      </c>
      <c r="H9" s="351"/>
      <c r="I9" s="291"/>
      <c r="J9" s="350">
        <v>52.604688431727361</v>
      </c>
      <c r="K9" s="350"/>
      <c r="L9" s="350">
        <v>48.474426022754159</v>
      </c>
      <c r="M9" s="351"/>
      <c r="N9" s="514">
        <v>8.5204978126701914E-2</v>
      </c>
      <c r="O9" s="351"/>
      <c r="Q9" s="292"/>
      <c r="R9" s="289"/>
    </row>
    <row r="10" spans="1:18" s="50" customFormat="1" ht="15.75" customHeight="1" x14ac:dyDescent="0.2">
      <c r="A10" s="546" t="s">
        <v>98</v>
      </c>
      <c r="B10" s="49"/>
      <c r="C10" s="512">
        <v>27237.804109134842</v>
      </c>
      <c r="D10" s="498"/>
      <c r="E10" s="512">
        <v>25390.37132547078</v>
      </c>
      <c r="F10" s="498"/>
      <c r="G10" s="498"/>
      <c r="H10" s="498"/>
      <c r="I10" s="291"/>
      <c r="J10" s="512">
        <v>109170.30761627186</v>
      </c>
      <c r="K10" s="498"/>
      <c r="L10" s="512">
        <v>100098.44946409998</v>
      </c>
      <c r="M10" s="498"/>
      <c r="N10" s="498"/>
      <c r="O10" s="498"/>
    </row>
    <row r="11" spans="1:18" s="50" customFormat="1" ht="15.75" customHeight="1" x14ac:dyDescent="0.2">
      <c r="A11" s="293" t="s">
        <v>99</v>
      </c>
      <c r="B11" s="49"/>
      <c r="C11" s="450">
        <v>15.349544158110701</v>
      </c>
      <c r="D11" s="294"/>
      <c r="E11" s="450">
        <v>33.940347572793023</v>
      </c>
      <c r="F11" s="294"/>
      <c r="G11" s="294"/>
      <c r="H11" s="294"/>
      <c r="I11" s="291"/>
      <c r="J11" s="450">
        <v>79.064844714002504</v>
      </c>
      <c r="K11" s="294"/>
      <c r="L11" s="450">
        <v>63.9456572776866</v>
      </c>
      <c r="M11" s="294"/>
      <c r="N11" s="294"/>
      <c r="O11" s="294"/>
    </row>
    <row r="12" spans="1:18" s="50" customFormat="1" ht="15.75" customHeight="1" x14ac:dyDescent="0.2">
      <c r="A12" s="547" t="s">
        <v>125</v>
      </c>
      <c r="B12" s="48"/>
      <c r="C12" s="548">
        <v>27253.153653292949</v>
      </c>
      <c r="D12" s="510">
        <v>1</v>
      </c>
      <c r="E12" s="548">
        <v>25424.311673043572</v>
      </c>
      <c r="F12" s="510">
        <v>1</v>
      </c>
      <c r="G12" s="510">
        <v>7.1932802105648674E-2</v>
      </c>
      <c r="H12" s="510">
        <v>7.6868494284225042E-2</v>
      </c>
      <c r="I12" s="291"/>
      <c r="J12" s="548">
        <v>109249</v>
      </c>
      <c r="K12" s="510">
        <v>1</v>
      </c>
      <c r="L12" s="548">
        <v>100162.39512137766</v>
      </c>
      <c r="M12" s="510">
        <v>1</v>
      </c>
      <c r="N12" s="510">
        <v>9.0718726001021821E-2</v>
      </c>
      <c r="O12" s="510">
        <v>8.0351319909158336E-2</v>
      </c>
    </row>
    <row r="13" spans="1:18" s="50" customFormat="1" ht="15.75" customHeight="1" x14ac:dyDescent="0.2">
      <c r="A13" s="293" t="s">
        <v>100</v>
      </c>
      <c r="B13" s="48"/>
      <c r="C13" s="450">
        <v>14202.853661238938</v>
      </c>
      <c r="D13" s="295">
        <v>0.5211453265894912</v>
      </c>
      <c r="E13" s="450">
        <v>13192.113933296205</v>
      </c>
      <c r="F13" s="295">
        <v>0.51887791901494429</v>
      </c>
      <c r="G13" s="295"/>
      <c r="H13" s="295"/>
      <c r="I13" s="291"/>
      <c r="J13" s="450">
        <v>56865</v>
      </c>
      <c r="K13" s="295">
        <v>0.52050819687136729</v>
      </c>
      <c r="L13" s="450">
        <v>52000.07349862477</v>
      </c>
      <c r="M13" s="295">
        <v>0.51915764829316058</v>
      </c>
      <c r="N13" s="295"/>
      <c r="O13" s="295"/>
    </row>
    <row r="14" spans="1:18" s="50" customFormat="1" ht="15.75" customHeight="1" x14ac:dyDescent="0.2">
      <c r="A14" s="547" t="s">
        <v>2</v>
      </c>
      <c r="B14" s="49"/>
      <c r="C14" s="548">
        <v>13050.299992054011</v>
      </c>
      <c r="D14" s="510">
        <v>0.47885467341050886</v>
      </c>
      <c r="E14" s="548">
        <v>12232.197739747364</v>
      </c>
      <c r="F14" s="510">
        <v>0.4811220809850556</v>
      </c>
      <c r="G14" s="510">
        <v>6.6881051934625235E-2</v>
      </c>
      <c r="H14" s="510">
        <v>7.1567444719326412E-2</v>
      </c>
      <c r="I14" s="291"/>
      <c r="J14" s="548">
        <v>52384</v>
      </c>
      <c r="K14" s="510">
        <v>0.47949180312863277</v>
      </c>
      <c r="L14" s="548">
        <v>48162.321622752883</v>
      </c>
      <c r="M14" s="510">
        <v>0.48084235170683931</v>
      </c>
      <c r="N14" s="510">
        <v>8.7655209196823902E-2</v>
      </c>
      <c r="O14" s="510">
        <v>7.7695744601279149E-2</v>
      </c>
    </row>
    <row r="15" spans="1:18" s="50" customFormat="1" ht="15.75" customHeight="1" x14ac:dyDescent="0.2">
      <c r="A15" s="347" t="s">
        <v>101</v>
      </c>
      <c r="B15" s="52"/>
      <c r="C15" s="449">
        <v>9256.4483255216292</v>
      </c>
      <c r="D15" s="295">
        <v>0.33964686961661733</v>
      </c>
      <c r="E15" s="449">
        <v>8380.6773931216358</v>
      </c>
      <c r="F15" s="295">
        <v>0.32963242037373813</v>
      </c>
      <c r="G15" s="336"/>
      <c r="H15" s="336"/>
      <c r="I15" s="296"/>
      <c r="J15" s="449">
        <v>35890.76498761656</v>
      </c>
      <c r="K15" s="295">
        <v>0.32852259505914527</v>
      </c>
      <c r="L15" s="449">
        <v>33714.301929327077</v>
      </c>
      <c r="M15" s="295">
        <v>0.33659640315581307</v>
      </c>
      <c r="N15" s="336"/>
      <c r="O15" s="336"/>
    </row>
    <row r="16" spans="1:18" s="50" customFormat="1" ht="15.75" customHeight="1" x14ac:dyDescent="0.2">
      <c r="A16" s="546" t="s">
        <v>102</v>
      </c>
      <c r="B16" s="37"/>
      <c r="C16" s="512">
        <v>185.86922590243023</v>
      </c>
      <c r="D16" s="499">
        <v>6.8200997310992667E-3</v>
      </c>
      <c r="E16" s="512">
        <v>285.99899747996182</v>
      </c>
      <c r="F16" s="499">
        <v>1.124903600765702E-2</v>
      </c>
      <c r="G16" s="499"/>
      <c r="H16" s="499"/>
      <c r="I16" s="296"/>
      <c r="J16" s="512">
        <v>1021.0443594188858</v>
      </c>
      <c r="K16" s="499">
        <v>9.346029340487198E-3</v>
      </c>
      <c r="L16" s="512">
        <v>426.56193623790608</v>
      </c>
      <c r="M16" s="499">
        <v>4.258703435765435E-3</v>
      </c>
      <c r="N16" s="499"/>
      <c r="O16" s="499"/>
    </row>
    <row r="17" spans="1:16" s="50" customFormat="1" ht="15.75" customHeight="1" x14ac:dyDescent="0.2">
      <c r="A17" s="347" t="s">
        <v>122</v>
      </c>
      <c r="B17" s="49"/>
      <c r="C17" s="449">
        <v>83.633086379999995</v>
      </c>
      <c r="D17" s="295">
        <v>3.068748939809201E-3</v>
      </c>
      <c r="E17" s="449">
        <v>161.16538200000002</v>
      </c>
      <c r="F17" s="295">
        <v>6.339026364708923E-3</v>
      </c>
      <c r="G17" s="336"/>
      <c r="H17" s="336"/>
      <c r="I17" s="296"/>
      <c r="J17" s="449">
        <v>251.44541337999999</v>
      </c>
      <c r="K17" s="295">
        <v>2.3015809149740502E-3</v>
      </c>
      <c r="L17" s="449">
        <v>404.62416899999999</v>
      </c>
      <c r="M17" s="295">
        <v>4.0396814444150714E-3</v>
      </c>
      <c r="N17" s="336"/>
      <c r="O17" s="336"/>
    </row>
    <row r="18" spans="1:16" s="50" customFormat="1" ht="15" customHeight="1" x14ac:dyDescent="0.2">
      <c r="A18" s="549" t="s">
        <v>165</v>
      </c>
      <c r="B18" s="49"/>
      <c r="C18" s="548">
        <v>3524.3493542499532</v>
      </c>
      <c r="D18" s="510">
        <v>0.12931895512298308</v>
      </c>
      <c r="E18" s="548">
        <v>3404.355967145766</v>
      </c>
      <c r="F18" s="510">
        <v>0.13390159823895154</v>
      </c>
      <c r="G18" s="510">
        <v>3.5247015371541845E-2</v>
      </c>
      <c r="H18" s="510">
        <v>4.0627334413754657E-2</v>
      </c>
      <c r="I18" s="296"/>
      <c r="J18" s="548">
        <v>15221</v>
      </c>
      <c r="K18" s="510">
        <v>0.13932392973848731</v>
      </c>
      <c r="L18" s="548">
        <v>13616.833588187907</v>
      </c>
      <c r="M18" s="510">
        <v>0.13594756367084582</v>
      </c>
      <c r="N18" s="510">
        <v>0.11780759465281609</v>
      </c>
      <c r="O18" s="510">
        <v>0.11142902112450281</v>
      </c>
      <c r="P18" s="5"/>
    </row>
    <row r="19" spans="1:16" s="50" customFormat="1" ht="14.25" customHeight="1" x14ac:dyDescent="0.2">
      <c r="A19" s="348" t="s">
        <v>171</v>
      </c>
      <c r="B19" s="297"/>
      <c r="C19" s="449">
        <v>1977.3245305884698</v>
      </c>
      <c r="D19" s="336">
        <v>7.2553971395143593E-2</v>
      </c>
      <c r="E19" s="449">
        <v>1900.9029614628525</v>
      </c>
      <c r="F19" s="336">
        <v>7.4767135720661709E-2</v>
      </c>
      <c r="G19" s="336"/>
      <c r="H19" s="336"/>
      <c r="I19" s="298"/>
      <c r="J19" s="449">
        <v>7258</v>
      </c>
      <c r="K19" s="336">
        <v>6.6435390712958467E-2</v>
      </c>
      <c r="L19" s="449">
        <v>6800.5157634839288</v>
      </c>
      <c r="M19" s="336">
        <v>6.7894899630175629E-2</v>
      </c>
      <c r="N19" s="336"/>
      <c r="O19" s="336"/>
      <c r="P19" s="5"/>
    </row>
    <row r="20" spans="1:16" s="50" customFormat="1" ht="15.75" thickBot="1" x14ac:dyDescent="0.25">
      <c r="A20" s="550" t="s">
        <v>126</v>
      </c>
      <c r="B20" s="352"/>
      <c r="C20" s="551">
        <v>5501.673884838423</v>
      </c>
      <c r="D20" s="552">
        <v>0.20187292651812666</v>
      </c>
      <c r="E20" s="551">
        <v>5305.2589286086186</v>
      </c>
      <c r="F20" s="552">
        <v>0.20866873395961325</v>
      </c>
      <c r="G20" s="552">
        <v>3.7022689914461449E-2</v>
      </c>
      <c r="H20" s="552">
        <v>4.2328449358928433E-2</v>
      </c>
      <c r="I20" s="296"/>
      <c r="J20" s="551">
        <v>22479</v>
      </c>
      <c r="K20" s="552">
        <v>0.20575932045144579</v>
      </c>
      <c r="L20" s="551">
        <v>20417.349351671837</v>
      </c>
      <c r="M20" s="552">
        <v>0.20384246330102146</v>
      </c>
      <c r="N20" s="552">
        <v>0.1009754308856623</v>
      </c>
      <c r="O20" s="552">
        <v>9.2355128147152854E-2</v>
      </c>
      <c r="P20" s="5"/>
    </row>
    <row r="21" spans="1:16" s="50" customFormat="1" ht="6" customHeight="1" x14ac:dyDescent="0.2">
      <c r="A21" s="310"/>
      <c r="B21" s="60"/>
      <c r="C21" s="60"/>
      <c r="D21" s="60"/>
      <c r="E21" s="60"/>
      <c r="F21" s="60"/>
      <c r="G21" s="60"/>
      <c r="H21" s="60"/>
      <c r="I21" s="56"/>
      <c r="J21" s="60"/>
      <c r="K21" s="60"/>
      <c r="L21" s="60"/>
      <c r="M21" s="60"/>
      <c r="N21" s="60"/>
      <c r="O21" s="60"/>
      <c r="P21" s="60"/>
    </row>
    <row r="22" spans="1:16" s="50" customFormat="1" ht="11.1" customHeight="1" x14ac:dyDescent="0.2">
      <c r="A22" s="137"/>
      <c r="B22" s="91"/>
      <c r="C22" s="91"/>
      <c r="D22" s="91"/>
      <c r="E22" s="91"/>
      <c r="F22" s="91"/>
      <c r="G22" s="91"/>
      <c r="H22" s="91"/>
      <c r="I22" s="91"/>
      <c r="J22" s="91"/>
      <c r="K22" s="91"/>
      <c r="L22" s="91"/>
      <c r="M22" s="91"/>
      <c r="N22" s="91"/>
      <c r="O22" s="91"/>
    </row>
    <row r="23" spans="1:16" s="50" customFormat="1" ht="13.5" customHeight="1" x14ac:dyDescent="0.2">
      <c r="A23" s="311" t="s">
        <v>72</v>
      </c>
      <c r="B23" s="311"/>
      <c r="C23" s="311"/>
      <c r="D23" s="311"/>
      <c r="E23" s="311"/>
      <c r="F23" s="311"/>
      <c r="G23" s="311"/>
      <c r="H23" s="311"/>
      <c r="I23" s="312"/>
      <c r="J23" s="312"/>
      <c r="K23" s="313"/>
      <c r="L23" s="313"/>
      <c r="M23" s="313"/>
      <c r="N23" s="313"/>
      <c r="O23" s="91"/>
    </row>
    <row r="24" spans="1:16" s="50" customFormat="1" ht="13.5" customHeight="1" x14ac:dyDescent="0.2">
      <c r="A24" s="314" t="s">
        <v>230</v>
      </c>
      <c r="B24" s="315"/>
      <c r="C24" s="315"/>
      <c r="D24" s="315"/>
      <c r="E24" s="315"/>
      <c r="F24" s="315"/>
      <c r="G24" s="315"/>
      <c r="H24" s="315"/>
      <c r="I24" s="315"/>
      <c r="J24" s="315"/>
      <c r="K24" s="313"/>
      <c r="L24" s="313"/>
      <c r="M24" s="313"/>
      <c r="N24" s="313"/>
      <c r="O24" s="200"/>
    </row>
    <row r="25" spans="1:16" s="50" customFormat="1" ht="13.5" customHeight="1" x14ac:dyDescent="0.2">
      <c r="A25" s="314" t="s">
        <v>231</v>
      </c>
      <c r="B25" s="315"/>
      <c r="C25" s="315"/>
      <c r="D25" s="315"/>
      <c r="E25" s="315"/>
      <c r="F25" s="315"/>
      <c r="G25" s="315"/>
      <c r="H25" s="315"/>
      <c r="I25" s="315"/>
      <c r="J25" s="315"/>
      <c r="K25" s="313"/>
      <c r="L25" s="313"/>
      <c r="M25" s="313"/>
      <c r="N25" s="313"/>
      <c r="O25" s="38"/>
    </row>
    <row r="26" spans="1:16" s="50" customFormat="1" ht="13.5" customHeight="1" x14ac:dyDescent="0.2">
      <c r="A26" s="316" t="s">
        <v>73</v>
      </c>
      <c r="B26" s="315"/>
      <c r="C26" s="315"/>
      <c r="D26" s="315"/>
      <c r="E26" s="315"/>
      <c r="F26" s="315"/>
      <c r="G26" s="315"/>
      <c r="H26" s="315"/>
      <c r="I26" s="315"/>
      <c r="J26" s="315"/>
      <c r="K26" s="313"/>
      <c r="L26" s="313"/>
      <c r="M26" s="313"/>
      <c r="N26" s="313"/>
      <c r="O26" s="93"/>
    </row>
    <row r="27" spans="1:16" s="50" customFormat="1" ht="13.5" customHeight="1" x14ac:dyDescent="0.2">
      <c r="A27" s="316" t="s">
        <v>74</v>
      </c>
      <c r="B27" s="312"/>
      <c r="C27" s="312"/>
      <c r="D27" s="312"/>
      <c r="E27" s="312"/>
      <c r="F27" s="312"/>
      <c r="G27" s="312"/>
      <c r="H27" s="312"/>
      <c r="I27" s="312"/>
      <c r="J27" s="312"/>
      <c r="K27" s="313"/>
      <c r="L27" s="313"/>
      <c r="M27" s="313"/>
      <c r="N27" s="313"/>
      <c r="O27" s="55"/>
    </row>
    <row r="28" spans="1:16" ht="13.5" customHeight="1" x14ac:dyDescent="0.2">
      <c r="A28" s="317" t="s">
        <v>75</v>
      </c>
      <c r="B28" s="318"/>
      <c r="C28" s="318"/>
      <c r="D28" s="318"/>
      <c r="E28" s="318"/>
      <c r="F28" s="318"/>
      <c r="G28" s="318"/>
      <c r="H28" s="318"/>
      <c r="I28" s="318"/>
      <c r="J28" s="318"/>
      <c r="K28" s="313"/>
      <c r="L28" s="313"/>
      <c r="M28" s="313"/>
      <c r="N28" s="313"/>
    </row>
    <row r="29" spans="1:16" ht="13.5" customHeight="1" x14ac:dyDescent="0.2">
      <c r="A29" s="627" t="s">
        <v>232</v>
      </c>
      <c r="B29" s="627"/>
      <c r="C29" s="627"/>
      <c r="D29" s="627"/>
      <c r="E29" s="627"/>
      <c r="F29" s="627"/>
      <c r="G29" s="627"/>
      <c r="H29" s="627"/>
      <c r="I29" s="627"/>
      <c r="J29" s="627"/>
      <c r="K29" s="313"/>
      <c r="L29" s="313"/>
      <c r="M29" s="313"/>
      <c r="N29" s="313"/>
      <c r="O29" s="86"/>
      <c r="P29" s="602"/>
    </row>
  </sheetData>
  <mergeCells count="6">
    <mergeCell ref="A29:J29"/>
    <mergeCell ref="C5:H5"/>
    <mergeCell ref="J5:O5"/>
    <mergeCell ref="A3:O3"/>
    <mergeCell ref="A1:O1"/>
    <mergeCell ref="A2:O2"/>
  </mergeCells>
  <printOptions horizontalCentered="1"/>
  <pageMargins left="0.43307086614173229" right="0.31496062992125984" top="0.78740157480314965" bottom="0.23622047244094491" header="0" footer="0"/>
  <pageSetup scale="44"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election sqref="A1:O1"/>
    </sheetView>
  </sheetViews>
  <sheetFormatPr baseColWidth="10" defaultColWidth="9.85546875" defaultRowHeight="11.25" x14ac:dyDescent="0.2"/>
  <cols>
    <col min="1" max="1" width="51" style="1" customWidth="1"/>
    <col min="2" max="2" width="1.7109375" style="33" customWidth="1"/>
    <col min="3" max="5" width="8.7109375" style="32" customWidth="1"/>
    <col min="6" max="6" width="8.7109375" style="33" customWidth="1"/>
    <col min="7" max="7" width="8.7109375" style="32" customWidth="1"/>
    <col min="8" max="8" width="11.7109375" style="32" customWidth="1"/>
    <col min="9" max="9" width="2.7109375" style="32" customWidth="1"/>
    <col min="10" max="14" width="8.7109375" style="32" customWidth="1"/>
    <col min="15" max="15" width="11.7109375" style="32" customWidth="1"/>
    <col min="16" max="16384" width="9.85546875" style="319"/>
  </cols>
  <sheetData>
    <row r="1" spans="1:18" s="50" customFormat="1" ht="15" customHeight="1" x14ac:dyDescent="0.2">
      <c r="A1" s="606" t="s">
        <v>87</v>
      </c>
      <c r="B1" s="606"/>
      <c r="C1" s="606"/>
      <c r="D1" s="606"/>
      <c r="E1" s="606"/>
      <c r="F1" s="606"/>
      <c r="G1" s="606"/>
      <c r="H1" s="606"/>
      <c r="I1" s="606"/>
      <c r="J1" s="606"/>
      <c r="K1" s="606"/>
      <c r="L1" s="606"/>
      <c r="M1" s="606"/>
      <c r="N1" s="606"/>
      <c r="O1" s="606"/>
    </row>
    <row r="2" spans="1:18" s="50" customFormat="1" ht="15" customHeight="1" x14ac:dyDescent="0.2">
      <c r="A2" s="615" t="s">
        <v>89</v>
      </c>
      <c r="B2" s="615"/>
      <c r="C2" s="615"/>
      <c r="D2" s="615"/>
      <c r="E2" s="615"/>
      <c r="F2" s="615"/>
      <c r="G2" s="615"/>
      <c r="H2" s="615"/>
      <c r="I2" s="615"/>
      <c r="J2" s="615"/>
      <c r="K2" s="615"/>
      <c r="L2" s="615"/>
      <c r="M2" s="615"/>
      <c r="N2" s="615"/>
      <c r="O2" s="615"/>
    </row>
    <row r="3" spans="1:18" s="50" customFormat="1" ht="11.1" customHeight="1" x14ac:dyDescent="0.2">
      <c r="A3" s="625" t="s">
        <v>96</v>
      </c>
      <c r="B3" s="625"/>
      <c r="C3" s="625"/>
      <c r="D3" s="625"/>
      <c r="E3" s="625"/>
      <c r="F3" s="625"/>
      <c r="G3" s="625"/>
      <c r="H3" s="625"/>
      <c r="I3" s="625"/>
      <c r="J3" s="625"/>
      <c r="K3" s="625"/>
      <c r="L3" s="625"/>
      <c r="M3" s="625"/>
      <c r="N3" s="625"/>
      <c r="O3" s="625"/>
    </row>
    <row r="4" spans="1:18" s="50" customFormat="1" ht="11.1" customHeight="1" x14ac:dyDescent="0.2">
      <c r="A4" s="124"/>
      <c r="B4" s="42"/>
      <c r="C4" s="41"/>
      <c r="D4" s="41"/>
      <c r="E4" s="41"/>
      <c r="F4" s="42"/>
      <c r="G4" s="41"/>
      <c r="H4" s="41"/>
      <c r="I4" s="42"/>
      <c r="J4" s="43"/>
      <c r="K4" s="43"/>
      <c r="L4" s="31"/>
      <c r="M4" s="38"/>
      <c r="N4" s="38"/>
      <c r="O4" s="38"/>
    </row>
    <row r="5" spans="1:18" s="50" customFormat="1" ht="15" customHeight="1" x14ac:dyDescent="0.2">
      <c r="A5" s="124"/>
      <c r="B5" s="42"/>
      <c r="C5" s="626" t="s">
        <v>214</v>
      </c>
      <c r="D5" s="626"/>
      <c r="E5" s="626"/>
      <c r="F5" s="626"/>
      <c r="G5" s="626"/>
      <c r="H5" s="626"/>
      <c r="I5" s="42"/>
      <c r="J5" s="626" t="s">
        <v>223</v>
      </c>
      <c r="K5" s="626"/>
      <c r="L5" s="626"/>
      <c r="M5" s="626"/>
      <c r="N5" s="626"/>
      <c r="O5" s="626"/>
      <c r="Q5" s="288"/>
      <c r="R5" s="289"/>
    </row>
    <row r="6" spans="1:18" s="290" customFormat="1" ht="30.95" customHeight="1" x14ac:dyDescent="0.2">
      <c r="A6" s="125"/>
      <c r="B6" s="94"/>
      <c r="C6" s="590">
        <v>2019</v>
      </c>
      <c r="D6" s="591" t="s">
        <v>88</v>
      </c>
      <c r="E6" s="590">
        <v>2018</v>
      </c>
      <c r="F6" s="591" t="s">
        <v>88</v>
      </c>
      <c r="G6" s="590" t="s">
        <v>168</v>
      </c>
      <c r="H6" s="590" t="s">
        <v>169</v>
      </c>
      <c r="I6" s="594"/>
      <c r="J6" s="591">
        <v>2019</v>
      </c>
      <c r="K6" s="591" t="s">
        <v>88</v>
      </c>
      <c r="L6" s="591">
        <v>2018</v>
      </c>
      <c r="M6" s="591" t="s">
        <v>88</v>
      </c>
      <c r="N6" s="590" t="s">
        <v>168</v>
      </c>
      <c r="O6" s="590" t="s">
        <v>170</v>
      </c>
    </row>
    <row r="7" spans="1:18" s="50" customFormat="1" ht="15.75" customHeight="1" x14ac:dyDescent="0.2">
      <c r="A7" s="545" t="s">
        <v>123</v>
      </c>
      <c r="B7" s="49"/>
      <c r="C7" s="498">
        <v>2499.000345719222</v>
      </c>
      <c r="D7" s="498"/>
      <c r="E7" s="498">
        <v>2379.2660548549284</v>
      </c>
      <c r="F7" s="498"/>
      <c r="G7" s="499">
        <v>5.0324044517835231E-2</v>
      </c>
      <c r="H7" s="499">
        <v>6.5313914239151893E-2</v>
      </c>
      <c r="I7" s="291"/>
      <c r="J7" s="498">
        <v>8691.018155396132</v>
      </c>
      <c r="K7" s="498"/>
      <c r="L7" s="498">
        <v>8218.2112618941137</v>
      </c>
      <c r="M7" s="498"/>
      <c r="N7" s="499">
        <v>5.7531606140902136E-2</v>
      </c>
      <c r="O7" s="499">
        <v>6.9514867212581821E-2</v>
      </c>
      <c r="Q7" s="292"/>
      <c r="R7" s="289"/>
    </row>
    <row r="8" spans="1:18" s="50" customFormat="1" ht="15.75" customHeight="1" x14ac:dyDescent="0.2">
      <c r="A8" s="545" t="s">
        <v>124</v>
      </c>
      <c r="B8" s="49"/>
      <c r="C8" s="498">
        <v>382.73238132416316</v>
      </c>
      <c r="D8" s="498"/>
      <c r="E8" s="498">
        <v>367.96060449257072</v>
      </c>
      <c r="F8" s="498"/>
      <c r="G8" s="499">
        <v>4.0144995554519225E-2</v>
      </c>
      <c r="H8" s="499">
        <v>5.9685529723498387E-2</v>
      </c>
      <c r="I8" s="291"/>
      <c r="J8" s="498">
        <v>1293.6364501222251</v>
      </c>
      <c r="K8" s="498"/>
      <c r="L8" s="498">
        <v>1256.8281808548338</v>
      </c>
      <c r="M8" s="498"/>
      <c r="N8" s="499">
        <v>2.9286635856904608E-2</v>
      </c>
      <c r="O8" s="499">
        <v>4.9136661406858462E-2</v>
      </c>
      <c r="Q8" s="292"/>
      <c r="R8" s="289"/>
    </row>
    <row r="9" spans="1:18" s="50" customFormat="1" ht="15.75" customHeight="1" x14ac:dyDescent="0.2">
      <c r="A9" s="349" t="s">
        <v>63</v>
      </c>
      <c r="B9" s="49"/>
      <c r="C9" s="350">
        <v>51.033224330099578</v>
      </c>
      <c r="D9" s="350"/>
      <c r="E9" s="350">
        <v>54.628785112381387</v>
      </c>
      <c r="F9" s="351"/>
      <c r="G9" s="514">
        <v>-6.5818062306988612E-2</v>
      </c>
      <c r="H9" s="351"/>
      <c r="I9" s="291"/>
      <c r="J9" s="350">
        <v>52.219286288174693</v>
      </c>
      <c r="K9" s="350"/>
      <c r="L9" s="350">
        <v>54.005928779783218</v>
      </c>
      <c r="M9" s="351"/>
      <c r="N9" s="514">
        <v>-3.3082339883345191E-2</v>
      </c>
      <c r="O9" s="351"/>
      <c r="Q9" s="292"/>
      <c r="R9" s="289"/>
    </row>
    <row r="10" spans="1:18" s="50" customFormat="1" ht="15.75" customHeight="1" x14ac:dyDescent="0.2">
      <c r="A10" s="546" t="s">
        <v>98</v>
      </c>
      <c r="B10" s="49"/>
      <c r="C10" s="512">
        <v>24303.321864509231</v>
      </c>
      <c r="D10" s="498"/>
      <c r="E10" s="512">
        <v>24591.879559862427</v>
      </c>
      <c r="F10" s="498"/>
      <c r="G10" s="498"/>
      <c r="H10" s="498"/>
      <c r="I10" s="291"/>
      <c r="J10" s="512">
        <v>83172.18302175049</v>
      </c>
      <c r="K10" s="498"/>
      <c r="L10" s="512">
        <v>81724.677484859552</v>
      </c>
      <c r="M10" s="498"/>
      <c r="N10" s="498"/>
      <c r="O10" s="498"/>
    </row>
    <row r="11" spans="1:18" s="50" customFormat="1" ht="15.75" customHeight="1" x14ac:dyDescent="0.2">
      <c r="A11" s="293" t="s">
        <v>99</v>
      </c>
      <c r="B11" s="49"/>
      <c r="C11" s="450">
        <v>178.64922716401659</v>
      </c>
      <c r="D11" s="294"/>
      <c r="E11" s="450">
        <v>149.44169890913651</v>
      </c>
      <c r="F11" s="294"/>
      <c r="G11" s="294"/>
      <c r="H11" s="294"/>
      <c r="I11" s="291"/>
      <c r="J11" s="450">
        <v>2050.3137558894641</v>
      </c>
      <c r="K11" s="294"/>
      <c r="L11" s="450">
        <v>454.93071569759422</v>
      </c>
      <c r="M11" s="294"/>
      <c r="N11" s="294"/>
      <c r="O11" s="294"/>
    </row>
    <row r="12" spans="1:18" s="50" customFormat="1" ht="15.75" customHeight="1" x14ac:dyDescent="0.2">
      <c r="A12" s="547" t="s">
        <v>125</v>
      </c>
      <c r="B12" s="48"/>
      <c r="C12" s="548">
        <v>24481.971091673251</v>
      </c>
      <c r="D12" s="510">
        <v>1</v>
      </c>
      <c r="E12" s="548">
        <v>24741.321258771561</v>
      </c>
      <c r="F12" s="510">
        <v>1</v>
      </c>
      <c r="G12" s="510">
        <v>-1.0482470373580521E-2</v>
      </c>
      <c r="H12" s="510">
        <v>0.12822126466188344</v>
      </c>
      <c r="I12" s="291"/>
      <c r="J12" s="548">
        <v>85222.496777639957</v>
      </c>
      <c r="K12" s="510">
        <v>1</v>
      </c>
      <c r="L12" s="548">
        <v>82179.608200557152</v>
      </c>
      <c r="M12" s="510">
        <v>1</v>
      </c>
      <c r="N12" s="510">
        <v>3.7027294771918573E-2</v>
      </c>
      <c r="O12" s="510">
        <v>0.14805733866279636</v>
      </c>
    </row>
    <row r="13" spans="1:18" s="50" customFormat="1" ht="15.75" customHeight="1" x14ac:dyDescent="0.2">
      <c r="A13" s="293" t="s">
        <v>100</v>
      </c>
      <c r="B13" s="48"/>
      <c r="C13" s="450">
        <v>14603.868482603821</v>
      </c>
      <c r="D13" s="295">
        <v>0.59651522452662531</v>
      </c>
      <c r="E13" s="450">
        <v>13956.962863145702</v>
      </c>
      <c r="F13" s="295">
        <v>0.56411550204488481</v>
      </c>
      <c r="G13" s="295"/>
      <c r="H13" s="295"/>
      <c r="I13" s="291"/>
      <c r="J13" s="450">
        <v>50099.061501639582</v>
      </c>
      <c r="K13" s="295">
        <v>0.5878619307805143</v>
      </c>
      <c r="L13" s="450">
        <v>46404.30555173834</v>
      </c>
      <c r="M13" s="295">
        <v>0.56466934520410295</v>
      </c>
      <c r="N13" s="295"/>
      <c r="O13" s="295"/>
    </row>
    <row r="14" spans="1:18" s="50" customFormat="1" ht="15.75" customHeight="1" x14ac:dyDescent="0.2">
      <c r="A14" s="547" t="s">
        <v>2</v>
      </c>
      <c r="B14" s="49"/>
      <c r="C14" s="548">
        <v>9878.1026090694304</v>
      </c>
      <c r="D14" s="510">
        <v>0.40348477547337464</v>
      </c>
      <c r="E14" s="548">
        <v>10784.358395625861</v>
      </c>
      <c r="F14" s="510">
        <v>0.43588449795511519</v>
      </c>
      <c r="G14" s="510">
        <v>-8.4034279398949474E-2</v>
      </c>
      <c r="H14" s="510">
        <v>3.5972115260496373E-2</v>
      </c>
      <c r="I14" s="291"/>
      <c r="J14" s="548">
        <v>35123.435276000375</v>
      </c>
      <c r="K14" s="510">
        <v>0.4121380692194857</v>
      </c>
      <c r="L14" s="548">
        <v>35775.302648818826</v>
      </c>
      <c r="M14" s="510">
        <v>0.43533065479589717</v>
      </c>
      <c r="N14" s="510">
        <v>-1.822115606448893E-2</v>
      </c>
      <c r="O14" s="510">
        <v>8.3400252557829235E-2</v>
      </c>
    </row>
    <row r="15" spans="1:18" s="50" customFormat="1" ht="15.75" customHeight="1" x14ac:dyDescent="0.2">
      <c r="A15" s="347" t="s">
        <v>101</v>
      </c>
      <c r="B15" s="52"/>
      <c r="C15" s="449">
        <v>6762.0202514011307</v>
      </c>
      <c r="D15" s="295">
        <v>0.27620407793476287</v>
      </c>
      <c r="E15" s="449">
        <v>6784.1987739172873</v>
      </c>
      <c r="F15" s="295">
        <v>0.27420519312452157</v>
      </c>
      <c r="G15" s="336"/>
      <c r="H15" s="336"/>
      <c r="I15" s="296"/>
      <c r="J15" s="449">
        <v>24646.491317478652</v>
      </c>
      <c r="K15" s="295">
        <v>0.28920170435496106</v>
      </c>
      <c r="L15" s="449">
        <v>24209.749870979605</v>
      </c>
      <c r="M15" s="295">
        <v>0.29459558643667849</v>
      </c>
      <c r="N15" s="336"/>
      <c r="O15" s="336"/>
    </row>
    <row r="16" spans="1:18" s="50" customFormat="1" ht="15.75" customHeight="1" x14ac:dyDescent="0.2">
      <c r="A16" s="546" t="s">
        <v>102</v>
      </c>
      <c r="B16" s="37"/>
      <c r="C16" s="512">
        <v>252.07782490592857</v>
      </c>
      <c r="D16" s="499">
        <v>1.0296467713405016E-2</v>
      </c>
      <c r="E16" s="512">
        <v>116.16596843862581</v>
      </c>
      <c r="F16" s="499">
        <v>4.6952208907372478E-3</v>
      </c>
      <c r="G16" s="499"/>
      <c r="H16" s="499"/>
      <c r="I16" s="296"/>
      <c r="J16" s="512">
        <v>317.8217702843113</v>
      </c>
      <c r="K16" s="499">
        <v>3.729317754132017E-3</v>
      </c>
      <c r="L16" s="512">
        <v>605.90355551397465</v>
      </c>
      <c r="M16" s="499">
        <v>7.3729185229903151E-3</v>
      </c>
      <c r="N16" s="499"/>
      <c r="O16" s="499"/>
    </row>
    <row r="17" spans="1:16" s="50" customFormat="1" ht="15.75" customHeight="1" x14ac:dyDescent="0.2">
      <c r="A17" s="347" t="s">
        <v>122</v>
      </c>
      <c r="B17" s="49"/>
      <c r="C17" s="449">
        <v>15.685435897448899</v>
      </c>
      <c r="D17" s="295">
        <v>6.4069334281600357E-4</v>
      </c>
      <c r="E17" s="449">
        <v>-53.651928889036199</v>
      </c>
      <c r="F17" s="295">
        <v>-2.168515105878387E-3</v>
      </c>
      <c r="G17" s="336"/>
      <c r="H17" s="336"/>
      <c r="I17" s="296"/>
      <c r="J17" s="449">
        <v>-42.685057501709494</v>
      </c>
      <c r="K17" s="295">
        <v>-5.0086607545754146E-4</v>
      </c>
      <c r="L17" s="449">
        <v>-96.050878485168695</v>
      </c>
      <c r="M17" s="295">
        <v>-1.1687921199473119E-3</v>
      </c>
      <c r="N17" s="336"/>
      <c r="O17" s="336"/>
    </row>
    <row r="18" spans="1:16" s="50" customFormat="1" ht="15.75" customHeight="1" x14ac:dyDescent="0.2">
      <c r="A18" s="549" t="s">
        <v>165</v>
      </c>
      <c r="B18" s="49"/>
      <c r="C18" s="548">
        <v>2848.3190968649205</v>
      </c>
      <c r="D18" s="510">
        <v>0.11634353648239067</v>
      </c>
      <c r="E18" s="548">
        <v>3937.6455821589852</v>
      </c>
      <c r="F18" s="510">
        <v>0.15915259904573481</v>
      </c>
      <c r="G18" s="510">
        <v>-0.27664411704031378</v>
      </c>
      <c r="H18" s="510">
        <v>-0.14672280747544508</v>
      </c>
      <c r="I18" s="296"/>
      <c r="J18" s="548">
        <v>10201.807245739119</v>
      </c>
      <c r="K18" s="510">
        <v>0.11970791318585015</v>
      </c>
      <c r="L18" s="548">
        <v>11055.700100810413</v>
      </c>
      <c r="M18" s="510">
        <v>0.13453094195617568</v>
      </c>
      <c r="N18" s="510">
        <v>-7.7235529842990314E-2</v>
      </c>
      <c r="O18" s="510">
        <v>7.0339076617230267E-2</v>
      </c>
    </row>
    <row r="19" spans="1:16" s="299" customFormat="1" ht="14.25" customHeight="1" x14ac:dyDescent="0.2">
      <c r="A19" s="348" t="s">
        <v>171</v>
      </c>
      <c r="B19" s="297"/>
      <c r="C19" s="449">
        <v>1041.0612137836672</v>
      </c>
      <c r="D19" s="336">
        <v>4.2523586433681822E-2</v>
      </c>
      <c r="E19" s="449">
        <v>972.11081570800513</v>
      </c>
      <c r="F19" s="336">
        <v>3.9290982302061246E-2</v>
      </c>
      <c r="G19" s="336"/>
      <c r="H19" s="336"/>
      <c r="I19" s="298"/>
      <c r="J19" s="449">
        <v>4466.2562737057106</v>
      </c>
      <c r="K19" s="336">
        <v>5.2407010385519863E-2</v>
      </c>
      <c r="L19" s="449">
        <v>3982.6900062086788</v>
      </c>
      <c r="M19" s="336">
        <v>4.8463239158904596E-2</v>
      </c>
      <c r="N19" s="336"/>
      <c r="O19" s="336"/>
    </row>
    <row r="20" spans="1:16" s="50" customFormat="1" ht="15.75" thickBot="1" x14ac:dyDescent="0.25">
      <c r="A20" s="550" t="s">
        <v>126</v>
      </c>
      <c r="B20" s="352"/>
      <c r="C20" s="551">
        <v>3889.3803106485875</v>
      </c>
      <c r="D20" s="552">
        <v>0.15886712291607247</v>
      </c>
      <c r="E20" s="551">
        <v>4909.7563978669896</v>
      </c>
      <c r="F20" s="552">
        <v>0.19844358134779602</v>
      </c>
      <c r="G20" s="552">
        <v>-0.20782621468993812</v>
      </c>
      <c r="H20" s="552">
        <v>-7.4073705402586509E-2</v>
      </c>
      <c r="I20" s="296"/>
      <c r="J20" s="551">
        <v>14668.063519444831</v>
      </c>
      <c r="K20" s="552">
        <v>0.17211492357137004</v>
      </c>
      <c r="L20" s="551">
        <v>15038.390107019091</v>
      </c>
      <c r="M20" s="552">
        <v>0.18299418111508028</v>
      </c>
      <c r="N20" s="552">
        <v>-2.4625414352126174E-2</v>
      </c>
      <c r="O20" s="552">
        <v>0.10705441058568033</v>
      </c>
    </row>
    <row r="21" spans="1:16" s="50" customFormat="1" ht="11.1" customHeight="1" x14ac:dyDescent="0.2">
      <c r="A21" s="300"/>
      <c r="B21" s="49"/>
      <c r="C21" s="301"/>
      <c r="D21" s="302"/>
      <c r="E21" s="301"/>
      <c r="F21" s="303"/>
      <c r="G21" s="304"/>
      <c r="H21" s="304"/>
      <c r="I21" s="305"/>
      <c r="J21" s="306"/>
      <c r="K21" s="307"/>
      <c r="L21" s="306"/>
      <c r="M21" s="308"/>
      <c r="N21" s="309"/>
      <c r="O21" s="309"/>
    </row>
    <row r="22" spans="1:16" s="50" customFormat="1" ht="6" customHeight="1" x14ac:dyDescent="0.2">
      <c r="A22" s="310"/>
      <c r="B22" s="60"/>
      <c r="C22" s="60"/>
      <c r="D22" s="60"/>
      <c r="E22" s="60"/>
      <c r="F22" s="60"/>
      <c r="G22" s="60"/>
      <c r="H22" s="60"/>
      <c r="I22" s="56"/>
      <c r="J22" s="60"/>
      <c r="K22" s="60"/>
      <c r="L22" s="60"/>
      <c r="M22" s="60"/>
      <c r="N22" s="60"/>
      <c r="O22" s="60"/>
      <c r="P22" s="60"/>
    </row>
    <row r="23" spans="1:16" s="50" customFormat="1" ht="11.1" customHeight="1" x14ac:dyDescent="0.2">
      <c r="A23" s="137"/>
      <c r="B23" s="91"/>
      <c r="C23" s="91"/>
      <c r="D23" s="91"/>
      <c r="E23" s="91"/>
      <c r="F23" s="91"/>
      <c r="G23" s="91"/>
      <c r="H23" s="91"/>
      <c r="I23" s="91"/>
      <c r="J23" s="91"/>
      <c r="K23" s="91"/>
      <c r="L23" s="91"/>
      <c r="M23" s="91"/>
      <c r="N23" s="91"/>
      <c r="O23" s="91"/>
    </row>
    <row r="24" spans="1:16" s="50" customFormat="1" ht="16.5" customHeight="1" x14ac:dyDescent="0.25">
      <c r="A24" s="320" t="s">
        <v>72</v>
      </c>
      <c r="B24" s="321"/>
      <c r="C24" s="321"/>
      <c r="D24" s="202"/>
      <c r="E24" s="321"/>
      <c r="F24" s="321"/>
      <c r="G24" s="202"/>
      <c r="H24" s="321"/>
      <c r="I24" s="202"/>
      <c r="J24" s="321"/>
      <c r="K24" s="313"/>
      <c r="L24" s="313"/>
      <c r="M24" s="313"/>
      <c r="N24" s="313"/>
      <c r="O24" s="91"/>
    </row>
    <row r="25" spans="1:16" s="50" customFormat="1" ht="16.5" customHeight="1" x14ac:dyDescent="0.25">
      <c r="A25" s="320" t="s">
        <v>76</v>
      </c>
      <c r="B25" s="321"/>
      <c r="C25" s="321"/>
      <c r="D25" s="202"/>
      <c r="E25" s="321"/>
      <c r="F25" s="321"/>
      <c r="G25" s="202"/>
      <c r="H25" s="321"/>
      <c r="I25" s="202"/>
      <c r="J25" s="321"/>
      <c r="K25" s="313"/>
      <c r="L25" s="313"/>
      <c r="M25" s="313"/>
      <c r="N25" s="313"/>
      <c r="O25" s="200"/>
    </row>
    <row r="26" spans="1:16" s="50" customFormat="1" ht="53.25" customHeight="1" x14ac:dyDescent="0.2">
      <c r="A26" s="629" t="s">
        <v>233</v>
      </c>
      <c r="B26" s="629"/>
      <c r="C26" s="629"/>
      <c r="D26" s="629"/>
      <c r="E26" s="629"/>
      <c r="F26" s="629"/>
      <c r="G26" s="629"/>
      <c r="H26" s="629"/>
      <c r="I26" s="629"/>
      <c r="J26" s="629"/>
      <c r="K26" s="313"/>
      <c r="L26" s="313"/>
      <c r="M26" s="313"/>
      <c r="N26" s="313"/>
      <c r="O26" s="38"/>
    </row>
    <row r="27" spans="1:16" s="50" customFormat="1" ht="56.25" customHeight="1" x14ac:dyDescent="0.2">
      <c r="A27" s="629" t="s">
        <v>234</v>
      </c>
      <c r="B27" s="629"/>
      <c r="C27" s="629"/>
      <c r="D27" s="629"/>
      <c r="E27" s="629"/>
      <c r="F27" s="629"/>
      <c r="G27" s="629"/>
      <c r="H27" s="629"/>
      <c r="I27" s="629"/>
      <c r="J27" s="629"/>
      <c r="K27" s="313"/>
      <c r="L27" s="313"/>
      <c r="M27" s="313"/>
      <c r="N27" s="313"/>
      <c r="O27" s="93"/>
    </row>
    <row r="28" spans="1:16" s="50" customFormat="1" ht="16.5" customHeight="1" x14ac:dyDescent="0.25">
      <c r="A28" s="322" t="s">
        <v>77</v>
      </c>
      <c r="B28" s="321"/>
      <c r="C28" s="321"/>
      <c r="D28" s="202"/>
      <c r="E28" s="321"/>
      <c r="F28" s="321"/>
      <c r="G28" s="202"/>
      <c r="H28" s="321"/>
      <c r="I28" s="202"/>
      <c r="J28" s="321"/>
      <c r="K28" s="313"/>
      <c r="L28" s="313"/>
      <c r="M28" s="313"/>
      <c r="N28" s="313"/>
      <c r="O28" s="55"/>
    </row>
    <row r="29" spans="1:16" ht="16.5" customHeight="1" x14ac:dyDescent="0.25">
      <c r="A29" s="322" t="s">
        <v>78</v>
      </c>
      <c r="B29" s="321"/>
      <c r="C29" s="321"/>
      <c r="D29" s="202"/>
      <c r="E29" s="321"/>
      <c r="F29" s="321"/>
      <c r="G29" s="202"/>
      <c r="H29" s="321"/>
      <c r="I29" s="202"/>
      <c r="J29" s="321"/>
      <c r="K29" s="313"/>
      <c r="L29" s="313"/>
      <c r="M29" s="313"/>
      <c r="N29" s="313"/>
    </row>
    <row r="30" spans="1:16" ht="16.5" customHeight="1" x14ac:dyDescent="0.25">
      <c r="A30" s="323" t="s">
        <v>79</v>
      </c>
      <c r="B30" s="321"/>
      <c r="C30" s="321"/>
      <c r="D30" s="202"/>
      <c r="E30" s="321"/>
      <c r="F30" s="321"/>
      <c r="G30" s="202"/>
      <c r="H30" s="321"/>
      <c r="I30" s="202"/>
      <c r="J30" s="321"/>
      <c r="K30" s="313"/>
      <c r="L30" s="313"/>
      <c r="M30" s="313"/>
      <c r="N30" s="313"/>
      <c r="O30" s="86"/>
    </row>
    <row r="31" spans="1:16" ht="31.5" customHeight="1" x14ac:dyDescent="0.2">
      <c r="A31" s="628" t="s">
        <v>80</v>
      </c>
      <c r="B31" s="628"/>
      <c r="C31" s="628"/>
      <c r="D31" s="628"/>
      <c r="E31" s="628"/>
      <c r="F31" s="628"/>
      <c r="G31" s="628"/>
      <c r="H31" s="628"/>
      <c r="I31" s="628"/>
      <c r="J31" s="628"/>
    </row>
  </sheetData>
  <mergeCells count="8">
    <mergeCell ref="A2:O2"/>
    <mergeCell ref="A1:O1"/>
    <mergeCell ref="A31:J31"/>
    <mergeCell ref="C5:H5"/>
    <mergeCell ref="J5:O5"/>
    <mergeCell ref="A3:O3"/>
    <mergeCell ref="A26:J26"/>
    <mergeCell ref="A27:J2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zoomScaleNormal="100" workbookViewId="0">
      <selection sqref="A1:J1"/>
    </sheetView>
  </sheetViews>
  <sheetFormatPr baseColWidth="10" defaultColWidth="9.85546875" defaultRowHeight="11.1" customHeight="1" x14ac:dyDescent="0.2"/>
  <cols>
    <col min="1" max="1" width="25.7109375" style="238" customWidth="1"/>
    <col min="2" max="2" width="1.7109375" style="237" customWidth="1"/>
    <col min="3" max="3" width="10.7109375" style="235" customWidth="1"/>
    <col min="4" max="5" width="11.28515625" style="235" customWidth="1"/>
    <col min="6" max="6" width="1.7109375" style="235" customWidth="1"/>
    <col min="7" max="8" width="10.7109375" style="235" customWidth="1"/>
    <col min="9" max="9" width="7.7109375" style="235" customWidth="1"/>
    <col min="10" max="10" width="1.7109375" style="235" hidden="1" customWidth="1"/>
    <col min="11" max="11" width="13.42578125" style="237" customWidth="1"/>
    <col min="12" max="12" width="10.28515625" style="237" customWidth="1"/>
    <col min="13" max="14" width="11.28515625" style="237" customWidth="1"/>
    <col min="15" max="15" width="19" style="237" customWidth="1"/>
    <col min="16" max="16" width="13.5703125" style="226" customWidth="1"/>
    <col min="17" max="16384" width="9.85546875" style="226"/>
  </cols>
  <sheetData>
    <row r="1" spans="1:18" ht="15" customHeight="1" x14ac:dyDescent="0.2">
      <c r="A1" s="606" t="s">
        <v>82</v>
      </c>
      <c r="B1" s="606"/>
      <c r="C1" s="606"/>
      <c r="D1" s="606"/>
      <c r="E1" s="606"/>
      <c r="F1" s="606"/>
      <c r="G1" s="606"/>
      <c r="H1" s="606"/>
      <c r="I1" s="606"/>
      <c r="J1" s="606"/>
      <c r="K1" s="224"/>
      <c r="L1" s="224"/>
      <c r="M1" s="224"/>
      <c r="N1" s="225"/>
      <c r="O1" s="226"/>
      <c r="P1" s="227"/>
      <c r="Q1" s="227"/>
      <c r="R1" s="227"/>
    </row>
    <row r="2" spans="1:18" ht="15" customHeight="1" x14ac:dyDescent="0.2">
      <c r="A2" s="615" t="s">
        <v>90</v>
      </c>
      <c r="B2" s="615"/>
      <c r="C2" s="615"/>
      <c r="D2" s="615"/>
      <c r="E2" s="615"/>
      <c r="F2" s="615"/>
      <c r="G2" s="615"/>
      <c r="H2" s="615"/>
      <c r="I2" s="615"/>
      <c r="J2" s="615"/>
      <c r="K2" s="228"/>
      <c r="L2" s="228"/>
      <c r="M2" s="228"/>
      <c r="N2" s="229"/>
      <c r="O2" s="224"/>
      <c r="P2" s="230"/>
      <c r="Q2" s="230"/>
      <c r="R2" s="230"/>
    </row>
    <row r="3" spans="1:18" ht="11.1" customHeight="1" x14ac:dyDescent="0.2">
      <c r="A3" s="231"/>
      <c r="B3" s="232"/>
      <c r="C3" s="233"/>
      <c r="D3" s="233"/>
      <c r="E3" s="233"/>
      <c r="F3" s="233"/>
      <c r="G3" s="233"/>
      <c r="H3" s="233"/>
      <c r="I3" s="233"/>
      <c r="J3" s="233"/>
      <c r="K3" s="234"/>
      <c r="L3" s="234"/>
      <c r="M3" s="234"/>
      <c r="N3" s="234"/>
      <c r="O3" s="228"/>
    </row>
    <row r="4" spans="1:18" ht="15" customHeight="1" x14ac:dyDescent="0.2">
      <c r="A4" s="589" t="s">
        <v>71</v>
      </c>
      <c r="B4" s="589"/>
      <c r="C4" s="589"/>
      <c r="D4" s="589"/>
      <c r="F4" s="236"/>
      <c r="G4" s="236"/>
      <c r="H4" s="236"/>
      <c r="I4" s="236"/>
      <c r="J4" s="237"/>
      <c r="O4" s="226"/>
    </row>
    <row r="5" spans="1:18" ht="15" customHeight="1" x14ac:dyDescent="0.2">
      <c r="B5" s="235"/>
      <c r="C5" s="415" t="s">
        <v>215</v>
      </c>
      <c r="D5" s="415" t="s">
        <v>166</v>
      </c>
      <c r="E5" s="239"/>
      <c r="F5" s="240"/>
      <c r="G5" s="241"/>
      <c r="H5" s="241"/>
      <c r="I5" s="241"/>
      <c r="J5" s="237"/>
      <c r="O5" s="226"/>
    </row>
    <row r="6" spans="1:18" ht="15" customHeight="1" x14ac:dyDescent="0.2">
      <c r="A6" s="242" t="s">
        <v>201</v>
      </c>
      <c r="B6" s="243"/>
      <c r="C6" s="244">
        <v>2.2006577617380341E-2</v>
      </c>
      <c r="D6" s="244">
        <v>2.8285724913474919E-2</v>
      </c>
      <c r="E6" s="246"/>
      <c r="F6" s="247"/>
      <c r="G6" s="248"/>
      <c r="H6" s="248"/>
      <c r="I6" s="248"/>
      <c r="J6" s="249"/>
      <c r="K6" s="249"/>
      <c r="L6" s="250"/>
      <c r="M6" s="250"/>
      <c r="N6" s="250"/>
      <c r="O6" s="250"/>
      <c r="P6" s="249"/>
      <c r="Q6" s="249"/>
    </row>
    <row r="7" spans="1:18" ht="15" customHeight="1" x14ac:dyDescent="0.2">
      <c r="A7" s="560" t="s">
        <v>156</v>
      </c>
      <c r="B7" s="243"/>
      <c r="C7" s="561">
        <v>6.5933273830849348E-3</v>
      </c>
      <c r="D7" s="561">
        <v>3.7999958462424432E-2</v>
      </c>
      <c r="E7" s="246"/>
      <c r="F7" s="247"/>
      <c r="G7" s="248"/>
      <c r="H7" s="248"/>
      <c r="I7" s="248"/>
      <c r="J7" s="249"/>
      <c r="K7" s="249"/>
      <c r="L7" s="250"/>
      <c r="M7" s="250"/>
      <c r="N7" s="250"/>
      <c r="O7" s="250"/>
      <c r="P7" s="250"/>
      <c r="Q7" s="251"/>
    </row>
    <row r="8" spans="1:18" ht="15" customHeight="1" x14ac:dyDescent="0.2">
      <c r="A8" s="242" t="s">
        <v>202</v>
      </c>
      <c r="B8" s="243"/>
      <c r="C8" s="244">
        <v>1.6151683444762144E-2</v>
      </c>
      <c r="D8" s="244">
        <v>4.3061389150307106E-2</v>
      </c>
      <c r="E8" s="246"/>
      <c r="F8" s="247"/>
      <c r="G8" s="248"/>
      <c r="H8" s="248"/>
      <c r="I8" s="248"/>
      <c r="J8" s="249"/>
      <c r="K8" s="249"/>
      <c r="L8" s="250"/>
      <c r="M8" s="250"/>
      <c r="N8" s="250"/>
      <c r="O8" s="250"/>
      <c r="P8" s="250"/>
      <c r="Q8" s="251"/>
    </row>
    <row r="9" spans="1:18" ht="15" customHeight="1" x14ac:dyDescent="0.2">
      <c r="A9" s="560" t="s">
        <v>196</v>
      </c>
      <c r="B9" s="243"/>
      <c r="C9" s="561">
        <v>0.13795669649854214</v>
      </c>
      <c r="D9" s="561">
        <v>0.53832400520341972</v>
      </c>
      <c r="E9" s="246"/>
      <c r="F9" s="247"/>
      <c r="G9" s="248"/>
      <c r="H9" s="248"/>
      <c r="I9" s="248"/>
      <c r="J9" s="249"/>
      <c r="K9" s="249"/>
      <c r="L9" s="250"/>
      <c r="M9" s="250"/>
      <c r="N9" s="250"/>
      <c r="O9" s="250"/>
      <c r="P9" s="250"/>
      <c r="Q9" s="251"/>
    </row>
    <row r="10" spans="1:18" ht="15" customHeight="1" x14ac:dyDescent="0.2">
      <c r="A10" s="242" t="s">
        <v>197</v>
      </c>
      <c r="B10" s="252"/>
      <c r="C10" s="244">
        <v>1.9325255593516388E-4</v>
      </c>
      <c r="D10" s="244">
        <v>1.5224228515126281E-2</v>
      </c>
      <c r="E10" s="246"/>
      <c r="F10" s="247"/>
      <c r="G10" s="248"/>
      <c r="H10" s="248"/>
      <c r="I10" s="248"/>
      <c r="J10" s="249"/>
      <c r="K10" s="249"/>
      <c r="L10" s="250"/>
      <c r="M10" s="250"/>
      <c r="N10" s="250"/>
      <c r="O10" s="250"/>
      <c r="P10" s="250"/>
      <c r="Q10" s="251"/>
    </row>
    <row r="11" spans="1:18" ht="15" customHeight="1" x14ac:dyDescent="0.2">
      <c r="A11" s="560" t="s">
        <v>94</v>
      </c>
      <c r="B11" s="252"/>
      <c r="C11" s="561">
        <v>-3.9501707900346794E-5</v>
      </c>
      <c r="D11" s="561">
        <v>-6.3932448733416969E-4</v>
      </c>
      <c r="E11" s="246"/>
      <c r="F11" s="247"/>
      <c r="G11" s="248"/>
      <c r="H11" s="248"/>
      <c r="I11" s="248"/>
      <c r="J11" s="249"/>
      <c r="K11" s="249"/>
      <c r="L11" s="250"/>
      <c r="M11" s="250"/>
      <c r="N11" s="250"/>
      <c r="O11" s="250"/>
      <c r="P11" s="250"/>
      <c r="Q11" s="251"/>
    </row>
    <row r="12" spans="1:18" ht="15" customHeight="1" x14ac:dyDescent="0.2">
      <c r="A12" s="242" t="s">
        <v>198</v>
      </c>
      <c r="B12" s="252"/>
      <c r="C12" s="244">
        <v>2.0360070420297749E-2</v>
      </c>
      <c r="D12" s="244">
        <v>3.4055349471714624E-2</v>
      </c>
      <c r="E12" s="246"/>
      <c r="F12" s="247"/>
      <c r="G12" s="248"/>
      <c r="H12" s="248"/>
      <c r="I12" s="248"/>
      <c r="J12" s="249"/>
      <c r="K12" s="249"/>
      <c r="L12" s="250"/>
      <c r="M12" s="250"/>
      <c r="N12" s="250"/>
      <c r="O12" s="250"/>
      <c r="P12" s="250"/>
      <c r="Q12" s="251"/>
    </row>
    <row r="13" spans="1:18" ht="15" customHeight="1" x14ac:dyDescent="0.2">
      <c r="A13" s="560" t="s">
        <v>199</v>
      </c>
      <c r="B13" s="252"/>
      <c r="C13" s="561">
        <v>2.0542532891852483E-2</v>
      </c>
      <c r="D13" s="561">
        <v>6.1314181206124863E-2</v>
      </c>
      <c r="E13" s="246"/>
      <c r="F13" s="247"/>
      <c r="G13" s="248"/>
      <c r="H13" s="248"/>
      <c r="I13" s="248"/>
      <c r="J13" s="249"/>
      <c r="K13" s="249"/>
      <c r="L13" s="250"/>
      <c r="M13" s="250"/>
      <c r="N13" s="250"/>
      <c r="O13" s="250"/>
      <c r="P13" s="250"/>
      <c r="Q13" s="251"/>
    </row>
    <row r="14" spans="1:18" ht="15" customHeight="1" thickBot="1" x14ac:dyDescent="0.25">
      <c r="A14" s="253" t="s">
        <v>200</v>
      </c>
      <c r="B14" s="254"/>
      <c r="C14" s="255">
        <v>7.7659830582932354E-3</v>
      </c>
      <c r="D14" s="255">
        <v>8.7879112635301793E-2</v>
      </c>
      <c r="E14" s="245"/>
      <c r="F14" s="247"/>
      <c r="G14" s="248"/>
      <c r="H14" s="248"/>
      <c r="I14" s="248"/>
      <c r="J14" s="249"/>
      <c r="K14" s="249"/>
      <c r="L14" s="250"/>
      <c r="M14" s="250"/>
      <c r="N14" s="250"/>
      <c r="O14" s="250"/>
      <c r="P14" s="250"/>
      <c r="Q14" s="251"/>
    </row>
    <row r="15" spans="1:18" ht="9.9499999999999993" customHeight="1" x14ac:dyDescent="0.2"/>
    <row r="16" spans="1:18" ht="15" customHeight="1" x14ac:dyDescent="0.2">
      <c r="A16" s="256" t="s">
        <v>153</v>
      </c>
    </row>
    <row r="17" spans="1:9" ht="11.1" customHeight="1" x14ac:dyDescent="0.2">
      <c r="A17" s="256"/>
    </row>
    <row r="18" spans="1:9" ht="11.1" customHeight="1" x14ac:dyDescent="0.2">
      <c r="A18" s="257"/>
    </row>
    <row r="19" spans="1:9" ht="15" customHeight="1" x14ac:dyDescent="0.2">
      <c r="A19" s="633" t="s">
        <v>95</v>
      </c>
      <c r="B19" s="633"/>
      <c r="C19" s="633"/>
      <c r="D19" s="633"/>
      <c r="E19" s="633"/>
      <c r="F19" s="633"/>
      <c r="G19" s="633"/>
      <c r="H19" s="633"/>
      <c r="I19" s="633"/>
    </row>
    <row r="20" spans="1:9" ht="25.5" customHeight="1" x14ac:dyDescent="0.2">
      <c r="C20" s="631" t="s">
        <v>91</v>
      </c>
      <c r="D20" s="631"/>
      <c r="E20" s="631"/>
      <c r="F20" s="353"/>
      <c r="G20" s="631" t="s">
        <v>91</v>
      </c>
      <c r="H20" s="631"/>
      <c r="I20" s="631"/>
    </row>
    <row r="21" spans="1:9" ht="15" customHeight="1" x14ac:dyDescent="0.2">
      <c r="C21" s="258" t="s">
        <v>215</v>
      </c>
      <c r="D21" s="258" t="s">
        <v>216</v>
      </c>
      <c r="E21" s="258" t="s">
        <v>70</v>
      </c>
      <c r="F21" s="354"/>
      <c r="G21" s="258" t="s">
        <v>217</v>
      </c>
      <c r="H21" s="258" t="s">
        <v>218</v>
      </c>
      <c r="I21" s="258" t="s">
        <v>70</v>
      </c>
    </row>
    <row r="22" spans="1:9" ht="15" customHeight="1" x14ac:dyDescent="0.2">
      <c r="A22" s="242" t="s">
        <v>201</v>
      </c>
      <c r="C22" s="260">
        <v>19.281887956989248</v>
      </c>
      <c r="D22" s="260">
        <v>19.833337096774198</v>
      </c>
      <c r="E22" s="583">
        <v>-2.7804153032554457E-2</v>
      </c>
      <c r="F22" s="248"/>
      <c r="G22" s="260">
        <v>19.261550247055812</v>
      </c>
      <c r="H22" s="260">
        <v>19.235693266769079</v>
      </c>
      <c r="I22" s="583">
        <v>1.3442187878616174E-3</v>
      </c>
    </row>
    <row r="23" spans="1:9" ht="15" customHeight="1" x14ac:dyDescent="0.2">
      <c r="A23" s="560" t="s">
        <v>156</v>
      </c>
      <c r="B23" s="262"/>
      <c r="C23" s="562">
        <v>3410.7865033670046</v>
      </c>
      <c r="D23" s="562">
        <v>3163.8561570593151</v>
      </c>
      <c r="E23" s="584">
        <v>7.8047273342920276E-2</v>
      </c>
      <c r="F23" s="248"/>
      <c r="G23" s="562">
        <v>3281.1599790511641</v>
      </c>
      <c r="H23" s="562">
        <v>2956.2027774227231</v>
      </c>
      <c r="I23" s="584">
        <v>0.10992385370524049</v>
      </c>
    </row>
    <row r="24" spans="1:9" ht="15" customHeight="1" x14ac:dyDescent="0.2">
      <c r="A24" s="242" t="s">
        <v>202</v>
      </c>
      <c r="C24" s="260">
        <v>4.1173074775707397</v>
      </c>
      <c r="D24" s="260">
        <v>3.8100430303030302</v>
      </c>
      <c r="E24" s="583">
        <v>8.0645925734668555E-2</v>
      </c>
      <c r="F24" s="248"/>
      <c r="G24" s="260">
        <v>3.9450841445593561</v>
      </c>
      <c r="H24" s="260">
        <v>3.6548181524628434</v>
      </c>
      <c r="I24" s="583">
        <v>7.9420091503297874E-2</v>
      </c>
    </row>
    <row r="25" spans="1:9" ht="15" customHeight="1" x14ac:dyDescent="0.2">
      <c r="A25" s="560" t="s">
        <v>196</v>
      </c>
      <c r="C25" s="562">
        <v>59.386638755980847</v>
      </c>
      <c r="D25" s="562">
        <v>37.12533802941698</v>
      </c>
      <c r="E25" s="584">
        <v>0.59962553630958704</v>
      </c>
      <c r="F25" s="248"/>
      <c r="G25" s="562">
        <v>48.244332850117722</v>
      </c>
      <c r="H25" s="562">
        <v>28.111745545049498</v>
      </c>
      <c r="I25" s="584">
        <v>0.71616283210892928</v>
      </c>
    </row>
    <row r="26" spans="1:9" ht="15" customHeight="1" x14ac:dyDescent="0.2">
      <c r="A26" s="242" t="s">
        <v>197</v>
      </c>
      <c r="C26" s="260">
        <v>578.67378494623665</v>
      </c>
      <c r="D26" s="260">
        <v>605.0405949820788</v>
      </c>
      <c r="E26" s="583">
        <v>-4.3578580106055753E-2</v>
      </c>
      <c r="F26" s="248"/>
      <c r="G26" s="260">
        <v>590.59617121095766</v>
      </c>
      <c r="H26" s="260">
        <v>580.15236597542241</v>
      </c>
      <c r="I26" s="583">
        <v>1.800183167050573E-2</v>
      </c>
    </row>
    <row r="27" spans="1:9" ht="15" customHeight="1" x14ac:dyDescent="0.2">
      <c r="A27" s="560" t="s">
        <v>94</v>
      </c>
      <c r="C27" s="562">
        <v>1</v>
      </c>
      <c r="D27" s="562">
        <v>1</v>
      </c>
      <c r="E27" s="584">
        <v>0</v>
      </c>
      <c r="F27" s="248"/>
      <c r="G27" s="562">
        <v>1</v>
      </c>
      <c r="H27" s="562">
        <v>1</v>
      </c>
      <c r="I27" s="584">
        <v>0</v>
      </c>
    </row>
    <row r="28" spans="1:9" ht="15" customHeight="1" x14ac:dyDescent="0.2">
      <c r="A28" s="242" t="s">
        <v>198</v>
      </c>
      <c r="C28" s="260">
        <v>7.7186404157706079</v>
      </c>
      <c r="D28" s="260">
        <v>7.7183247204301066</v>
      </c>
      <c r="E28" s="583">
        <v>4.0902054776914554E-5</v>
      </c>
      <c r="F28" s="248"/>
      <c r="G28" s="260">
        <v>7.6985807355990774</v>
      </c>
      <c r="H28" s="260">
        <v>7.5182415889656928</v>
      </c>
      <c r="I28" s="583">
        <v>2.3986878380985122E-2</v>
      </c>
    </row>
    <row r="29" spans="1:9" ht="15" customHeight="1" x14ac:dyDescent="0.2">
      <c r="A29" s="560" t="s">
        <v>199</v>
      </c>
      <c r="C29" s="562">
        <v>33.704833548387093</v>
      </c>
      <c r="D29" s="562">
        <v>32.134638387096778</v>
      </c>
      <c r="E29" s="584">
        <v>4.8863010138019858E-2</v>
      </c>
      <c r="F29" s="248"/>
      <c r="G29" s="562">
        <v>33.1217422875064</v>
      </c>
      <c r="H29" s="562">
        <v>31.553216623143886</v>
      </c>
      <c r="I29" s="584">
        <v>4.9710483818376172E-2</v>
      </c>
    </row>
    <row r="30" spans="1:9" ht="15" customHeight="1" thickBot="1" x14ac:dyDescent="0.25">
      <c r="A30" s="253" t="s">
        <v>200</v>
      </c>
      <c r="B30" s="263"/>
      <c r="C30" s="264">
        <v>37.508405210489997</v>
      </c>
      <c r="D30" s="264">
        <v>32.539530378977737</v>
      </c>
      <c r="E30" s="585">
        <v>0.15270272107929417</v>
      </c>
      <c r="F30" s="248"/>
      <c r="G30" s="264">
        <v>35.25403088415208</v>
      </c>
      <c r="H30" s="264">
        <v>30.712978289790129</v>
      </c>
      <c r="I30" s="585">
        <v>0.14785451777145053</v>
      </c>
    </row>
    <row r="31" spans="1:9" ht="11.1" customHeight="1" x14ac:dyDescent="0.2">
      <c r="A31" s="265"/>
      <c r="B31" s="262"/>
    </row>
    <row r="32" spans="1:9" ht="11.1" customHeight="1" x14ac:dyDescent="0.2">
      <c r="A32" s="265"/>
      <c r="B32" s="262"/>
    </row>
    <row r="33" spans="1:15" ht="15" customHeight="1" x14ac:dyDescent="0.2">
      <c r="A33" s="632" t="s">
        <v>19</v>
      </c>
      <c r="B33" s="632"/>
      <c r="C33" s="632"/>
      <c r="D33" s="632"/>
      <c r="E33" s="632"/>
      <c r="F33" s="632"/>
      <c r="G33" s="632"/>
      <c r="H33" s="632"/>
      <c r="I33" s="632"/>
    </row>
    <row r="34" spans="1:15" ht="24.75" customHeight="1" x14ac:dyDescent="0.2">
      <c r="C34" s="631" t="s">
        <v>167</v>
      </c>
      <c r="D34" s="631"/>
      <c r="E34" s="631"/>
      <c r="F34" s="158"/>
      <c r="G34" s="631" t="s">
        <v>92</v>
      </c>
      <c r="H34" s="631"/>
      <c r="I34" s="631"/>
    </row>
    <row r="35" spans="1:15" ht="15" customHeight="1" x14ac:dyDescent="0.2">
      <c r="C35" s="326" t="s">
        <v>219</v>
      </c>
      <c r="D35" s="326" t="s">
        <v>220</v>
      </c>
      <c r="E35" s="258" t="s">
        <v>70</v>
      </c>
      <c r="F35" s="259"/>
      <c r="G35" s="326" t="s">
        <v>221</v>
      </c>
      <c r="H35" s="326" t="s">
        <v>222</v>
      </c>
      <c r="I35" s="258" t="s">
        <v>70</v>
      </c>
    </row>
    <row r="36" spans="1:15" ht="15" customHeight="1" x14ac:dyDescent="0.2">
      <c r="A36" s="242" t="s">
        <v>201</v>
      </c>
      <c r="C36" s="260">
        <v>18.845199999999998</v>
      </c>
      <c r="D36" s="260">
        <v>19.6829</v>
      </c>
      <c r="E36" s="583">
        <v>-4.2559785397477068E-2</v>
      </c>
      <c r="F36" s="248"/>
      <c r="G36" s="260">
        <v>19.636299999999999</v>
      </c>
      <c r="H36" s="260">
        <v>18.812000000000001</v>
      </c>
      <c r="I36" s="583">
        <v>4.381777588773117E-2</v>
      </c>
      <c r="K36" s="225"/>
      <c r="O36" s="266"/>
    </row>
    <row r="37" spans="1:15" ht="15" customHeight="1" x14ac:dyDescent="0.2">
      <c r="A37" s="560" t="s">
        <v>156</v>
      </c>
      <c r="B37" s="262"/>
      <c r="C37" s="562">
        <v>3277.14</v>
      </c>
      <c r="D37" s="562">
        <v>3249.75</v>
      </c>
      <c r="E37" s="584">
        <v>8.428340641587706E-3</v>
      </c>
      <c r="F37" s="248"/>
      <c r="G37" s="562">
        <v>3462.01</v>
      </c>
      <c r="H37" s="562">
        <v>2972.18</v>
      </c>
      <c r="I37" s="584">
        <v>0.16480495797697325</v>
      </c>
    </row>
    <row r="38" spans="1:15" ht="15" customHeight="1" x14ac:dyDescent="0.2">
      <c r="A38" s="242" t="s">
        <v>202</v>
      </c>
      <c r="C38" s="260">
        <v>4.0307000000000004</v>
      </c>
      <c r="D38" s="260">
        <v>3.8748</v>
      </c>
      <c r="E38" s="583">
        <v>4.0234334675338213E-2</v>
      </c>
      <c r="F38" s="248"/>
      <c r="G38" s="260">
        <v>4.1643999999999997</v>
      </c>
      <c r="H38" s="260">
        <v>4.0038999999999998</v>
      </c>
      <c r="I38" s="583">
        <v>4.0085916231674013E-2</v>
      </c>
    </row>
    <row r="39" spans="1:15" ht="15" customHeight="1" x14ac:dyDescent="0.2">
      <c r="A39" s="560" t="s">
        <v>196</v>
      </c>
      <c r="C39" s="562">
        <v>59.89</v>
      </c>
      <c r="D39" s="562">
        <v>37.700000000000003</v>
      </c>
      <c r="E39" s="584">
        <v>0.58859416445623336</v>
      </c>
      <c r="F39" s="248"/>
      <c r="G39" s="562">
        <v>57.59</v>
      </c>
      <c r="H39" s="562">
        <v>41.25</v>
      </c>
      <c r="I39" s="584">
        <v>0.3961212121212121</v>
      </c>
      <c r="J39" s="267"/>
    </row>
    <row r="40" spans="1:15" ht="15" customHeight="1" x14ac:dyDescent="0.2">
      <c r="A40" s="242" t="s">
        <v>197</v>
      </c>
      <c r="C40" s="260">
        <v>576.49</v>
      </c>
      <c r="D40" s="260">
        <v>611.75</v>
      </c>
      <c r="E40" s="583">
        <v>-5.7637923988557382E-2</v>
      </c>
      <c r="F40" s="248"/>
      <c r="G40" s="260">
        <v>583.88</v>
      </c>
      <c r="H40" s="260">
        <v>585.79999999999995</v>
      </c>
      <c r="I40" s="583">
        <v>-3.2775691362239012E-3</v>
      </c>
    </row>
    <row r="41" spans="1:15" ht="15" customHeight="1" x14ac:dyDescent="0.2">
      <c r="A41" s="560" t="s">
        <v>94</v>
      </c>
      <c r="C41" s="562">
        <v>1</v>
      </c>
      <c r="D41" s="562">
        <v>1</v>
      </c>
      <c r="E41" s="584">
        <v>0</v>
      </c>
      <c r="F41" s="248"/>
      <c r="G41" s="562">
        <v>1</v>
      </c>
      <c r="H41" s="562">
        <v>1</v>
      </c>
      <c r="I41" s="584">
        <v>0</v>
      </c>
    </row>
    <row r="42" spans="1:15" ht="15" customHeight="1" x14ac:dyDescent="0.2">
      <c r="A42" s="242" t="s">
        <v>198</v>
      </c>
      <c r="C42" s="260">
        <v>7.6988399999999997</v>
      </c>
      <c r="D42" s="260">
        <v>7.7369500000000002</v>
      </c>
      <c r="E42" s="583">
        <v>-4.9257136210005825E-3</v>
      </c>
      <c r="F42" s="248"/>
      <c r="G42" s="260">
        <v>7.7355099999999997</v>
      </c>
      <c r="H42" s="260">
        <v>7.7020600000000004</v>
      </c>
      <c r="I42" s="583">
        <v>4.3429939522672267E-3</v>
      </c>
    </row>
    <row r="43" spans="1:15" ht="15" customHeight="1" x14ac:dyDescent="0.2">
      <c r="A43" s="560" t="s">
        <v>199</v>
      </c>
      <c r="C43" s="562">
        <v>33.838099999999997</v>
      </c>
      <c r="D43" s="562">
        <v>32.330500000000001</v>
      </c>
      <c r="E43" s="584">
        <v>4.6630890335750852E-2</v>
      </c>
      <c r="F43" s="248"/>
      <c r="G43" s="562">
        <v>33.5321</v>
      </c>
      <c r="H43" s="562">
        <v>31.935300000000002</v>
      </c>
      <c r="I43" s="584">
        <v>5.0001095965906073E-2</v>
      </c>
      <c r="K43" s="268"/>
      <c r="L43" s="268"/>
      <c r="M43" s="268"/>
      <c r="N43" s="268"/>
      <c r="O43" s="268"/>
    </row>
    <row r="44" spans="1:15" ht="15" customHeight="1" thickBot="1" x14ac:dyDescent="0.25">
      <c r="A44" s="253" t="s">
        <v>200</v>
      </c>
      <c r="B44" s="263"/>
      <c r="C44" s="264">
        <v>37.308</v>
      </c>
      <c r="D44" s="264">
        <v>32.39</v>
      </c>
      <c r="E44" s="585">
        <v>0.15183698672429768</v>
      </c>
      <c r="F44" s="255"/>
      <c r="G44" s="264">
        <v>36.939</v>
      </c>
      <c r="H44" s="264">
        <v>33.213999999999999</v>
      </c>
      <c r="I44" s="585">
        <v>0.11215150237851512</v>
      </c>
      <c r="K44" s="268"/>
      <c r="L44" s="268"/>
      <c r="M44" s="268"/>
      <c r="N44" s="268"/>
      <c r="O44" s="268"/>
    </row>
    <row r="45" spans="1:15" ht="9.9499999999999993" customHeight="1" x14ac:dyDescent="0.2">
      <c r="A45" s="242"/>
      <c r="B45" s="262"/>
      <c r="C45" s="260"/>
      <c r="D45" s="260"/>
      <c r="E45" s="244"/>
      <c r="F45" s="244"/>
      <c r="G45" s="260"/>
      <c r="H45" s="260"/>
      <c r="I45" s="244"/>
      <c r="K45" s="268"/>
      <c r="L45" s="268"/>
      <c r="M45" s="268"/>
      <c r="N45" s="268"/>
      <c r="O45" s="268"/>
    </row>
    <row r="46" spans="1:15" ht="15" customHeight="1" x14ac:dyDescent="0.2">
      <c r="A46" s="630" t="s">
        <v>116</v>
      </c>
      <c r="B46" s="630"/>
      <c r="C46" s="630"/>
      <c r="D46" s="630"/>
      <c r="E46" s="630"/>
      <c r="F46" s="630"/>
      <c r="G46" s="630"/>
      <c r="H46" s="630"/>
      <c r="I46" s="630"/>
      <c r="K46" s="268"/>
      <c r="L46" s="268"/>
      <c r="M46" s="268"/>
      <c r="N46" s="268"/>
      <c r="O46" s="268"/>
    </row>
    <row r="47" spans="1:15" ht="11.1" customHeight="1" x14ac:dyDescent="0.2">
      <c r="K47" s="261"/>
      <c r="L47" s="261"/>
      <c r="M47" s="261"/>
      <c r="N47" s="261"/>
      <c r="O47" s="268"/>
    </row>
    <row r="48" spans="1:15" ht="11.1" customHeight="1" x14ac:dyDescent="0.2">
      <c r="A48" s="265"/>
      <c r="B48" s="262"/>
      <c r="K48" s="261"/>
      <c r="L48" s="261"/>
      <c r="M48" s="261"/>
      <c r="N48" s="261"/>
      <c r="O48" s="261"/>
    </row>
    <row r="49" spans="1:15" ht="11.1" customHeight="1" x14ac:dyDescent="0.2">
      <c r="A49" s="265"/>
      <c r="B49" s="262"/>
      <c r="K49" s="268"/>
      <c r="L49" s="268"/>
      <c r="M49" s="268"/>
      <c r="N49" s="268"/>
      <c r="O49" s="261"/>
    </row>
    <row r="50" spans="1:15" ht="11.1" customHeight="1" x14ac:dyDescent="0.2">
      <c r="A50" s="265"/>
      <c r="B50" s="262"/>
      <c r="O50" s="268"/>
    </row>
  </sheetData>
  <mergeCells count="9">
    <mergeCell ref="A46:I46"/>
    <mergeCell ref="C34:E34"/>
    <mergeCell ref="G34:I34"/>
    <mergeCell ref="A1:J1"/>
    <mergeCell ref="A2:J2"/>
    <mergeCell ref="C20:E20"/>
    <mergeCell ref="G20:I20"/>
    <mergeCell ref="A33:I33"/>
    <mergeCell ref="A19:I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zoomScaleNormal="100" workbookViewId="0">
      <selection sqref="A1:O1"/>
    </sheetView>
  </sheetViews>
  <sheetFormatPr baseColWidth="10" defaultColWidth="9.85546875" defaultRowHeight="11.1" customHeight="1" x14ac:dyDescent="0.2"/>
  <cols>
    <col min="1" max="1" width="32.42578125" style="276" customWidth="1"/>
    <col min="2" max="2" width="1.7109375" style="278" customWidth="1"/>
    <col min="3" max="3" width="11.28515625" style="277" customWidth="1"/>
    <col min="4" max="4" width="13.140625" style="277" customWidth="1"/>
    <col min="5" max="6" width="11.85546875" style="277" customWidth="1"/>
    <col min="7" max="7" width="11.28515625" style="277" customWidth="1"/>
    <col min="8" max="8" width="6.140625" style="277" customWidth="1"/>
    <col min="9" max="9" width="11.140625" style="277" customWidth="1"/>
    <col min="10" max="11" width="11.28515625" style="277" customWidth="1"/>
    <col min="12" max="13" width="11.28515625" style="278" customWidth="1"/>
    <col min="14" max="14" width="4.140625" style="278" customWidth="1"/>
    <col min="15" max="15" width="11.28515625" style="278" customWidth="1"/>
    <col min="16" max="16" width="13.5703125" style="270" customWidth="1"/>
    <col min="17" max="16384" width="9.85546875" style="270"/>
  </cols>
  <sheetData>
    <row r="1" spans="1:16" ht="15" customHeight="1" x14ac:dyDescent="0.2">
      <c r="A1" s="612" t="s">
        <v>82</v>
      </c>
      <c r="B1" s="612"/>
      <c r="C1" s="612"/>
      <c r="D1" s="612"/>
      <c r="E1" s="612"/>
      <c r="F1" s="612"/>
      <c r="G1" s="612"/>
      <c r="H1" s="612"/>
      <c r="I1" s="612"/>
      <c r="J1" s="612"/>
      <c r="K1" s="612"/>
      <c r="L1" s="612"/>
      <c r="M1" s="612"/>
      <c r="N1" s="612"/>
      <c r="O1" s="612"/>
      <c r="P1" s="269"/>
    </row>
    <row r="2" spans="1:16" ht="15" customHeight="1" x14ac:dyDescent="0.2">
      <c r="A2" s="612" t="s">
        <v>152</v>
      </c>
      <c r="B2" s="612"/>
      <c r="C2" s="612"/>
      <c r="D2" s="612"/>
      <c r="E2" s="612"/>
      <c r="F2" s="612"/>
      <c r="G2" s="612"/>
      <c r="H2" s="612"/>
      <c r="I2" s="612"/>
      <c r="J2" s="612"/>
      <c r="K2" s="612"/>
      <c r="L2" s="612"/>
      <c r="M2" s="612"/>
      <c r="N2" s="612"/>
      <c r="O2" s="612"/>
      <c r="P2" s="271"/>
    </row>
    <row r="3" spans="1:16" ht="10.5" customHeight="1" x14ac:dyDescent="0.2">
      <c r="A3" s="272"/>
      <c r="B3" s="273"/>
      <c r="C3" s="274"/>
      <c r="D3" s="274"/>
      <c r="E3" s="274"/>
      <c r="F3" s="274"/>
      <c r="G3" s="274"/>
      <c r="H3" s="274"/>
      <c r="I3" s="274"/>
      <c r="J3" s="274"/>
      <c r="K3" s="274"/>
      <c r="L3" s="275"/>
      <c r="M3" s="275"/>
      <c r="N3" s="275"/>
      <c r="O3" s="275"/>
    </row>
    <row r="4" spans="1:16" ht="23.25" customHeight="1" thickBot="1" x14ac:dyDescent="0.25">
      <c r="A4" s="640" t="s">
        <v>118</v>
      </c>
      <c r="B4" s="640"/>
      <c r="C4" s="640"/>
      <c r="D4" s="640"/>
      <c r="E4" s="640"/>
      <c r="F4" s="640"/>
      <c r="G4" s="640"/>
      <c r="H4" s="640"/>
      <c r="I4" s="640"/>
      <c r="J4" s="640"/>
      <c r="K4" s="640"/>
      <c r="L4" s="640"/>
      <c r="M4" s="640"/>
      <c r="N4" s="640"/>
      <c r="O4" s="640"/>
    </row>
    <row r="5" spans="1:16" ht="18" customHeight="1" x14ac:dyDescent="0.2">
      <c r="A5" s="420"/>
      <c r="B5" s="421"/>
      <c r="C5" s="635" t="s">
        <v>204</v>
      </c>
      <c r="D5" s="635"/>
      <c r="E5" s="635"/>
      <c r="F5" s="635"/>
      <c r="G5" s="635"/>
      <c r="H5" s="421"/>
      <c r="I5" s="635" t="s">
        <v>205</v>
      </c>
      <c r="J5" s="635"/>
      <c r="K5" s="635"/>
      <c r="L5" s="635"/>
      <c r="M5" s="635"/>
      <c r="N5" s="422"/>
      <c r="O5" s="423" t="s">
        <v>62</v>
      </c>
    </row>
    <row r="6" spans="1:16" ht="18" customHeight="1" x14ac:dyDescent="0.2">
      <c r="A6" s="424"/>
      <c r="B6" s="386"/>
      <c r="C6" s="425" t="s">
        <v>54</v>
      </c>
      <c r="D6" s="425" t="s">
        <v>145</v>
      </c>
      <c r="E6" s="425" t="s">
        <v>146</v>
      </c>
      <c r="F6" s="425" t="s">
        <v>55</v>
      </c>
      <c r="G6" s="425" t="s">
        <v>56</v>
      </c>
      <c r="H6" s="421"/>
      <c r="I6" s="425" t="s">
        <v>54</v>
      </c>
      <c r="J6" s="425" t="s">
        <v>145</v>
      </c>
      <c r="K6" s="425" t="s">
        <v>146</v>
      </c>
      <c r="L6" s="425" t="s">
        <v>55</v>
      </c>
      <c r="M6" s="425" t="s">
        <v>56</v>
      </c>
      <c r="N6" s="426"/>
      <c r="O6" s="427" t="s">
        <v>70</v>
      </c>
      <c r="P6" s="279"/>
    </row>
    <row r="7" spans="1:16" ht="18" customHeight="1" x14ac:dyDescent="0.2">
      <c r="A7" s="428" t="s">
        <v>201</v>
      </c>
      <c r="B7" s="386"/>
      <c r="C7" s="429">
        <v>331.22063370476508</v>
      </c>
      <c r="D7" s="429">
        <v>21.347108595886009</v>
      </c>
      <c r="E7" s="429">
        <v>64.062518172006975</v>
      </c>
      <c r="F7" s="429">
        <v>28.080242215176977</v>
      </c>
      <c r="G7" s="430">
        <v>444.710502687835</v>
      </c>
      <c r="H7" s="421"/>
      <c r="I7" s="429">
        <v>328.66540812830522</v>
      </c>
      <c r="J7" s="429">
        <v>22.877033773792988</v>
      </c>
      <c r="K7" s="429">
        <v>64.158226229896016</v>
      </c>
      <c r="L7" s="429">
        <v>28.272588377373971</v>
      </c>
      <c r="M7" s="430">
        <v>443.97325650936813</v>
      </c>
      <c r="N7" s="426"/>
      <c r="O7" s="431">
        <v>1.6605643868354836E-3</v>
      </c>
      <c r="P7" s="279"/>
    </row>
    <row r="8" spans="1:16" ht="18" customHeight="1" x14ac:dyDescent="0.2">
      <c r="A8" s="428" t="s">
        <v>235</v>
      </c>
      <c r="B8" s="386"/>
      <c r="C8" s="429">
        <v>54.191800961681992</v>
      </c>
      <c r="D8" s="429">
        <v>2.9076144064560001</v>
      </c>
      <c r="E8" s="429">
        <v>0.13451051289999999</v>
      </c>
      <c r="F8" s="429">
        <v>4.9484921115820004</v>
      </c>
      <c r="G8" s="430">
        <v>62.182417992619989</v>
      </c>
      <c r="H8" s="421"/>
      <c r="I8" s="429">
        <v>51.737834175055582</v>
      </c>
      <c r="J8" s="429">
        <v>2.7898218885076709</v>
      </c>
      <c r="K8" s="429">
        <v>0.14652519210000001</v>
      </c>
      <c r="L8" s="429">
        <v>5.1175880442110202</v>
      </c>
      <c r="M8" s="430">
        <v>59.791769299874275</v>
      </c>
      <c r="N8" s="426"/>
      <c r="O8" s="431">
        <v>3.9982906020992193E-2</v>
      </c>
      <c r="P8" s="279"/>
    </row>
    <row r="9" spans="1:16" ht="18" customHeight="1" x14ac:dyDescent="0.2">
      <c r="A9" s="553" t="s">
        <v>236</v>
      </c>
      <c r="B9" s="386"/>
      <c r="C9" s="554">
        <v>385.4124346664471</v>
      </c>
      <c r="D9" s="554">
        <v>24.254723002342011</v>
      </c>
      <c r="E9" s="554">
        <v>64.197028684906968</v>
      </c>
      <c r="F9" s="554">
        <v>33.028734326758979</v>
      </c>
      <c r="G9" s="555">
        <v>506.89292068045506</v>
      </c>
      <c r="H9" s="421"/>
      <c r="I9" s="554">
        <v>380.4032423033608</v>
      </c>
      <c r="J9" s="554">
        <v>25.666855662300659</v>
      </c>
      <c r="K9" s="554">
        <v>64.304751421996016</v>
      </c>
      <c r="L9" s="554">
        <v>33.390176421584989</v>
      </c>
      <c r="M9" s="555">
        <v>503.76502580924239</v>
      </c>
      <c r="N9" s="426"/>
      <c r="O9" s="556">
        <v>6.209035385471795E-3</v>
      </c>
      <c r="P9" s="279"/>
    </row>
    <row r="10" spans="1:16" ht="18" customHeight="1" x14ac:dyDescent="0.2">
      <c r="A10" s="428" t="s">
        <v>156</v>
      </c>
      <c r="B10" s="432"/>
      <c r="C10" s="429">
        <v>58.919121148973019</v>
      </c>
      <c r="D10" s="429">
        <v>6.5091442898329994</v>
      </c>
      <c r="E10" s="429">
        <v>4.8095779816669992</v>
      </c>
      <c r="F10" s="429">
        <v>3.7926289561200019</v>
      </c>
      <c r="G10" s="430">
        <v>74.030472376593025</v>
      </c>
      <c r="H10" s="421"/>
      <c r="I10" s="429">
        <v>56.632974986476682</v>
      </c>
      <c r="J10" s="429">
        <v>7.2338447154275283</v>
      </c>
      <c r="K10" s="429">
        <v>4.7789421548540707</v>
      </c>
      <c r="L10" s="429">
        <v>4.8466288625148781</v>
      </c>
      <c r="M10" s="430">
        <v>73.49239071927316</v>
      </c>
      <c r="N10" s="426"/>
      <c r="O10" s="431">
        <v>7.3215968626634265E-3</v>
      </c>
      <c r="P10" s="279"/>
    </row>
    <row r="11" spans="1:16" ht="18" customHeight="1" x14ac:dyDescent="0.2">
      <c r="A11" s="428" t="s">
        <v>202</v>
      </c>
      <c r="B11" s="432"/>
      <c r="C11" s="429">
        <v>221.69400703999992</v>
      </c>
      <c r="D11" s="429">
        <v>15.893353950000012</v>
      </c>
      <c r="E11" s="429">
        <v>2.3551086800000007</v>
      </c>
      <c r="F11" s="429">
        <v>15.619756909999985</v>
      </c>
      <c r="G11" s="430">
        <v>255.5622265799999</v>
      </c>
      <c r="H11" s="421"/>
      <c r="I11" s="429">
        <v>205.23535623099994</v>
      </c>
      <c r="J11" s="429">
        <v>14.557414651999993</v>
      </c>
      <c r="K11" s="429">
        <v>2.3675390269999981</v>
      </c>
      <c r="L11" s="429">
        <v>14.774492987999993</v>
      </c>
      <c r="M11" s="430">
        <v>236.93480289799993</v>
      </c>
      <c r="N11" s="426"/>
      <c r="O11" s="431">
        <v>7.8618351775104456E-2</v>
      </c>
      <c r="P11" s="279"/>
    </row>
    <row r="12" spans="1:16" ht="18" customHeight="1" x14ac:dyDescent="0.2">
      <c r="A12" s="428" t="s">
        <v>196</v>
      </c>
      <c r="B12" s="432"/>
      <c r="C12" s="429">
        <v>31.763892838509495</v>
      </c>
      <c r="D12" s="429">
        <v>4.1272238934691954</v>
      </c>
      <c r="E12" s="429">
        <v>1.0763362798000011</v>
      </c>
      <c r="F12" s="429">
        <v>2.9878035921255224</v>
      </c>
      <c r="G12" s="430">
        <v>39.955256603904218</v>
      </c>
      <c r="H12" s="421"/>
      <c r="I12" s="429">
        <v>35.006812545053172</v>
      </c>
      <c r="J12" s="429">
        <v>4.5793280278095452</v>
      </c>
      <c r="K12" s="429">
        <v>1.3029783789200029</v>
      </c>
      <c r="L12" s="429">
        <v>3.3464714367623785</v>
      </c>
      <c r="M12" s="430">
        <v>44.235590388545099</v>
      </c>
      <c r="N12" s="426"/>
      <c r="O12" s="431">
        <v>-9.6762216736442253E-2</v>
      </c>
      <c r="P12" s="279"/>
    </row>
    <row r="13" spans="1:16" ht="18" customHeight="1" x14ac:dyDescent="0.2">
      <c r="A13" s="428" t="s">
        <v>200</v>
      </c>
      <c r="B13" s="432"/>
      <c r="C13" s="429">
        <v>11.972049979045318</v>
      </c>
      <c r="D13" s="429">
        <v>1.083655832151049</v>
      </c>
      <c r="E13" s="429" t="s">
        <v>115</v>
      </c>
      <c r="F13" s="429">
        <v>0.13380927383043636</v>
      </c>
      <c r="G13" s="430">
        <v>13.189515085026803</v>
      </c>
      <c r="H13" s="421"/>
      <c r="I13" s="595">
        <v>12.058439414074497</v>
      </c>
      <c r="J13" s="595">
        <v>0.96713895912052616</v>
      </c>
      <c r="K13" s="595">
        <v>0</v>
      </c>
      <c r="L13" s="595">
        <v>0.28622303202565702</v>
      </c>
      <c r="M13" s="430">
        <v>13.311801405220679</v>
      </c>
      <c r="N13" s="426"/>
      <c r="O13" s="431">
        <v>-9.1863089353119154E-3</v>
      </c>
      <c r="P13" s="279"/>
    </row>
    <row r="14" spans="1:16" ht="18" customHeight="1" x14ac:dyDescent="0.2">
      <c r="A14" s="553" t="s">
        <v>11</v>
      </c>
      <c r="B14" s="386"/>
      <c r="C14" s="554">
        <v>324.34907100652777</v>
      </c>
      <c r="D14" s="554">
        <v>27.613377965453257</v>
      </c>
      <c r="E14" s="554">
        <v>8.2410229414670013</v>
      </c>
      <c r="F14" s="554">
        <v>22.533998732075947</v>
      </c>
      <c r="G14" s="555">
        <v>382.73747064552396</v>
      </c>
      <c r="H14" s="421"/>
      <c r="I14" s="554">
        <v>308.93358317660426</v>
      </c>
      <c r="J14" s="554">
        <v>27.337726354357592</v>
      </c>
      <c r="K14" s="554">
        <v>8.4494595607740717</v>
      </c>
      <c r="L14" s="554">
        <v>23.253816319302906</v>
      </c>
      <c r="M14" s="555">
        <v>367.9745854110389</v>
      </c>
      <c r="N14" s="426"/>
      <c r="O14" s="556">
        <v>4.0119306658079168E-2</v>
      </c>
      <c r="P14" s="279"/>
    </row>
    <row r="15" spans="1:16" ht="18" customHeight="1" thickBot="1" x14ac:dyDescent="0.25">
      <c r="A15" s="433" t="s">
        <v>57</v>
      </c>
      <c r="B15" s="433"/>
      <c r="C15" s="434">
        <v>709.76150567297486</v>
      </c>
      <c r="D15" s="434">
        <v>51.868100967795272</v>
      </c>
      <c r="E15" s="434">
        <v>72.438051626373976</v>
      </c>
      <c r="F15" s="434">
        <v>55.562733058834922</v>
      </c>
      <c r="G15" s="434">
        <v>889.63039132597908</v>
      </c>
      <c r="H15" s="421"/>
      <c r="I15" s="434">
        <v>689.336825479965</v>
      </c>
      <c r="J15" s="434">
        <v>53.004582016658247</v>
      </c>
      <c r="K15" s="434">
        <v>72.75421098277009</v>
      </c>
      <c r="L15" s="434">
        <v>56.643992740887896</v>
      </c>
      <c r="M15" s="434">
        <v>871.73961122028129</v>
      </c>
      <c r="N15" s="426"/>
      <c r="O15" s="435">
        <v>2.0523078079076607E-2</v>
      </c>
      <c r="P15" s="279"/>
    </row>
    <row r="16" spans="1:16" ht="9.9499999999999993" customHeight="1" x14ac:dyDescent="0.2">
      <c r="A16" s="281"/>
      <c r="B16" s="281"/>
      <c r="C16" s="282"/>
      <c r="D16" s="282"/>
      <c r="E16" s="282"/>
      <c r="F16" s="282"/>
      <c r="G16" s="282"/>
      <c r="H16" s="282"/>
      <c r="I16" s="282"/>
      <c r="J16" s="282"/>
      <c r="K16" s="282"/>
      <c r="L16" s="282"/>
      <c r="M16" s="282"/>
      <c r="N16" s="282"/>
      <c r="O16" s="282"/>
      <c r="P16" s="279"/>
    </row>
    <row r="17" spans="1:16" ht="15" customHeight="1" x14ac:dyDescent="0.2">
      <c r="A17" s="443" t="s">
        <v>148</v>
      </c>
      <c r="B17" s="281"/>
      <c r="C17" s="282"/>
      <c r="D17" s="282"/>
      <c r="E17" s="282"/>
      <c r="F17" s="282"/>
      <c r="G17" s="282"/>
      <c r="H17" s="282"/>
      <c r="I17" s="282"/>
      <c r="J17" s="282"/>
      <c r="K17" s="282"/>
      <c r="L17" s="282"/>
      <c r="M17" s="282"/>
      <c r="N17" s="282"/>
      <c r="O17" s="282"/>
      <c r="P17" s="279"/>
    </row>
    <row r="18" spans="1:16" ht="15" customHeight="1" x14ac:dyDescent="0.2">
      <c r="A18" s="443" t="s">
        <v>149</v>
      </c>
      <c r="B18" s="281"/>
      <c r="C18" s="282"/>
      <c r="D18" s="282"/>
      <c r="E18" s="282"/>
      <c r="F18" s="282"/>
      <c r="G18" s="282"/>
      <c r="H18" s="282"/>
      <c r="I18" s="282"/>
      <c r="J18" s="282"/>
      <c r="K18" s="282"/>
      <c r="L18" s="282"/>
      <c r="M18" s="282"/>
      <c r="N18" s="282"/>
      <c r="O18" s="282"/>
      <c r="P18" s="279"/>
    </row>
    <row r="19" spans="1:16" ht="17.25" customHeight="1" x14ac:dyDescent="0.2"/>
    <row r="20" spans="1:16" ht="23.25" customHeight="1" thickBot="1" x14ac:dyDescent="0.25">
      <c r="A20" s="419" t="s">
        <v>119</v>
      </c>
      <c r="B20" s="285"/>
      <c r="C20" s="285"/>
      <c r="D20" s="285"/>
      <c r="E20" s="285"/>
      <c r="F20" s="285"/>
      <c r="G20" s="285"/>
      <c r="H20" s="285"/>
      <c r="I20" s="285"/>
      <c r="J20" s="285"/>
      <c r="K20" s="285"/>
      <c r="L20" s="285"/>
      <c r="M20" s="285"/>
      <c r="N20" s="285"/>
      <c r="O20" s="285"/>
    </row>
    <row r="21" spans="1:16" ht="18" customHeight="1" x14ac:dyDescent="0.2">
      <c r="A21" s="420"/>
      <c r="B21" s="421"/>
      <c r="C21" s="635" t="s">
        <v>204</v>
      </c>
      <c r="D21" s="635"/>
      <c r="E21" s="635"/>
      <c r="F21" s="635"/>
      <c r="G21" s="635"/>
      <c r="H21" s="436"/>
      <c r="I21" s="635" t="s">
        <v>205</v>
      </c>
      <c r="J21" s="635"/>
      <c r="K21" s="635"/>
      <c r="L21" s="635"/>
      <c r="M21" s="635"/>
      <c r="N21" s="437"/>
      <c r="O21" s="423" t="s">
        <v>62</v>
      </c>
    </row>
    <row r="22" spans="1:16" ht="18" customHeight="1" x14ac:dyDescent="0.2">
      <c r="A22" s="424"/>
      <c r="B22" s="386"/>
      <c r="C22" s="425" t="s">
        <v>54</v>
      </c>
      <c r="D22" s="638" t="s">
        <v>120</v>
      </c>
      <c r="E22" s="638"/>
      <c r="F22" s="425" t="s">
        <v>55</v>
      </c>
      <c r="G22" s="425" t="s">
        <v>56</v>
      </c>
      <c r="H22" s="223"/>
      <c r="I22" s="425" t="s">
        <v>54</v>
      </c>
      <c r="J22" s="638" t="s">
        <v>121</v>
      </c>
      <c r="K22" s="638"/>
      <c r="L22" s="425" t="s">
        <v>55</v>
      </c>
      <c r="M22" s="425" t="s">
        <v>56</v>
      </c>
      <c r="N22" s="438"/>
      <c r="O22" s="427" t="s">
        <v>70</v>
      </c>
      <c r="P22" s="279"/>
    </row>
    <row r="23" spans="1:16" ht="18" customHeight="1" x14ac:dyDescent="0.2">
      <c r="A23" s="428" t="s">
        <v>201</v>
      </c>
      <c r="B23" s="386"/>
      <c r="C23" s="601">
        <v>1965.1717399606041</v>
      </c>
      <c r="D23" s="637">
        <v>158.23979880701398</v>
      </c>
      <c r="E23" s="637"/>
      <c r="F23" s="601">
        <v>217.38520061540297</v>
      </c>
      <c r="G23" s="430">
        <v>2340.7967393830208</v>
      </c>
      <c r="H23" s="223"/>
      <c r="I23" s="601">
        <v>1931.4095985078309</v>
      </c>
      <c r="J23" s="637">
        <v>168.21711368730402</v>
      </c>
      <c r="K23" s="637"/>
      <c r="L23" s="601">
        <v>224.42305805848997</v>
      </c>
      <c r="M23" s="430">
        <v>2324.049770253625</v>
      </c>
      <c r="N23" s="601"/>
      <c r="O23" s="431">
        <v>7.2059425506916241E-3</v>
      </c>
      <c r="P23" s="279"/>
    </row>
    <row r="24" spans="1:16" s="284" customFormat="1" ht="18" customHeight="1" x14ac:dyDescent="0.2">
      <c r="A24" s="428" t="s">
        <v>235</v>
      </c>
      <c r="B24" s="386"/>
      <c r="C24" s="601">
        <v>414.77144247790102</v>
      </c>
      <c r="D24" s="637">
        <v>22.282782863945808</v>
      </c>
      <c r="E24" s="637"/>
      <c r="F24" s="601">
        <v>56.394058350256316</v>
      </c>
      <c r="G24" s="430">
        <v>493.44828369210313</v>
      </c>
      <c r="H24" s="439"/>
      <c r="I24" s="601">
        <v>409.14513457352928</v>
      </c>
      <c r="J24" s="637">
        <v>16.282421212870563</v>
      </c>
      <c r="K24" s="637"/>
      <c r="L24" s="601">
        <v>57.963080469684279</v>
      </c>
      <c r="M24" s="430">
        <v>483.39063625608412</v>
      </c>
      <c r="N24" s="601"/>
      <c r="O24" s="431">
        <v>2.0806458962293162E-2</v>
      </c>
      <c r="P24" s="283"/>
    </row>
    <row r="25" spans="1:16" ht="18" customHeight="1" x14ac:dyDescent="0.2">
      <c r="A25" s="553" t="s">
        <v>236</v>
      </c>
      <c r="B25" s="386"/>
      <c r="C25" s="600">
        <v>2379.9431824385051</v>
      </c>
      <c r="D25" s="636">
        <v>180.5225816709598</v>
      </c>
      <c r="E25" s="636"/>
      <c r="F25" s="600">
        <v>273.77925896565927</v>
      </c>
      <c r="G25" s="555">
        <v>2834.2450230751242</v>
      </c>
      <c r="H25" s="223"/>
      <c r="I25" s="600">
        <v>2340.5547330813602</v>
      </c>
      <c r="J25" s="636">
        <v>184.49953490017458</v>
      </c>
      <c r="K25" s="636"/>
      <c r="L25" s="600">
        <v>282.38613852817423</v>
      </c>
      <c r="M25" s="555">
        <v>2807.4404065097092</v>
      </c>
      <c r="N25" s="601"/>
      <c r="O25" s="556">
        <v>9.5477063389350914E-3</v>
      </c>
      <c r="P25" s="279"/>
    </row>
    <row r="26" spans="1:16" ht="18" customHeight="1" x14ac:dyDescent="0.2">
      <c r="A26" s="428" t="s">
        <v>156</v>
      </c>
      <c r="B26" s="432"/>
      <c r="C26" s="601">
        <v>406.50732638702488</v>
      </c>
      <c r="D26" s="637">
        <v>81.717821132059157</v>
      </c>
      <c r="E26" s="637"/>
      <c r="F26" s="601">
        <v>41.068123490137879</v>
      </c>
      <c r="G26" s="430">
        <v>529.29327100922194</v>
      </c>
      <c r="H26" s="223"/>
      <c r="I26" s="601">
        <v>398.05389791266055</v>
      </c>
      <c r="J26" s="637">
        <v>98.397248344465865</v>
      </c>
      <c r="K26" s="637"/>
      <c r="L26" s="601">
        <v>56.56991644580269</v>
      </c>
      <c r="M26" s="430">
        <v>553.02106270292916</v>
      </c>
      <c r="N26" s="601"/>
      <c r="O26" s="431">
        <v>-4.2905764886668085E-2</v>
      </c>
      <c r="P26" s="279"/>
    </row>
    <row r="27" spans="1:16" ht="18" customHeight="1" x14ac:dyDescent="0.2">
      <c r="A27" s="428" t="s">
        <v>202</v>
      </c>
      <c r="B27" s="432"/>
      <c r="C27" s="601">
        <v>1387.425891287</v>
      </c>
      <c r="D27" s="637">
        <v>139.96266169000003</v>
      </c>
      <c r="E27" s="637"/>
      <c r="F27" s="601">
        <v>164.99335241299991</v>
      </c>
      <c r="G27" s="430">
        <v>1692.3819053899999</v>
      </c>
      <c r="H27" s="223"/>
      <c r="I27" s="601">
        <v>1257.8127611939992</v>
      </c>
      <c r="J27" s="637">
        <v>125.13351588600001</v>
      </c>
      <c r="K27" s="637"/>
      <c r="L27" s="601">
        <v>144.91206407199991</v>
      </c>
      <c r="M27" s="430">
        <v>1527.858341151999</v>
      </c>
      <c r="N27" s="601"/>
      <c r="O27" s="431">
        <v>0.1076824727834067</v>
      </c>
      <c r="P27" s="279"/>
    </row>
    <row r="28" spans="1:16" ht="18" customHeight="1" x14ac:dyDescent="0.2">
      <c r="A28" s="428" t="s">
        <v>196</v>
      </c>
      <c r="B28" s="432"/>
      <c r="C28" s="601">
        <v>166.35529362</v>
      </c>
      <c r="D28" s="637">
        <v>25.155410000000003</v>
      </c>
      <c r="E28" s="637"/>
      <c r="F28" s="601">
        <v>21.683327999999996</v>
      </c>
      <c r="G28" s="430">
        <v>213.19403162</v>
      </c>
      <c r="H28" s="223"/>
      <c r="I28" s="601">
        <v>183.47192700000005</v>
      </c>
      <c r="J28" s="637">
        <v>27.357752999999999</v>
      </c>
      <c r="K28" s="637"/>
      <c r="L28" s="601">
        <v>22.771812000000001</v>
      </c>
      <c r="M28" s="430">
        <v>233.60149200000006</v>
      </c>
      <c r="N28" s="601"/>
      <c r="O28" s="431">
        <v>-8.7360145713453075E-2</v>
      </c>
      <c r="P28" s="279"/>
    </row>
    <row r="29" spans="1:16" ht="18" customHeight="1" x14ac:dyDescent="0.2">
      <c r="A29" s="428" t="s">
        <v>200</v>
      </c>
      <c r="B29" s="432"/>
      <c r="C29" s="601">
        <v>57.897390400268982</v>
      </c>
      <c r="D29" s="637">
        <v>4.9515482923379732</v>
      </c>
      <c r="E29" s="637"/>
      <c r="F29" s="601">
        <v>1.2821990073930332</v>
      </c>
      <c r="G29" s="430">
        <v>64.131137699999996</v>
      </c>
      <c r="H29" s="223"/>
      <c r="I29" s="601">
        <v>59.58731552118995</v>
      </c>
      <c r="J29" s="637">
        <v>4.545406611945034</v>
      </c>
      <c r="K29" s="637"/>
      <c r="L29" s="601">
        <v>0.65243686686500668</v>
      </c>
      <c r="M29" s="430">
        <v>64.785158999999993</v>
      </c>
      <c r="N29" s="601"/>
      <c r="O29" s="431">
        <v>-1.0095233385164604E-2</v>
      </c>
      <c r="P29" s="279"/>
    </row>
    <row r="30" spans="1:16" ht="18" customHeight="1" x14ac:dyDescent="0.2">
      <c r="A30" s="553" t="s">
        <v>11</v>
      </c>
      <c r="B30" s="386"/>
      <c r="C30" s="600">
        <v>2018.185901694294</v>
      </c>
      <c r="D30" s="636">
        <v>251.78744111439715</v>
      </c>
      <c r="E30" s="636"/>
      <c r="F30" s="600">
        <v>229.02700291053083</v>
      </c>
      <c r="G30" s="555">
        <v>2499.000345719222</v>
      </c>
      <c r="H30" s="222"/>
      <c r="I30" s="600">
        <v>1898.92590162785</v>
      </c>
      <c r="J30" s="636">
        <v>255.43392384241091</v>
      </c>
      <c r="K30" s="636"/>
      <c r="L30" s="600">
        <v>224.9062293846676</v>
      </c>
      <c r="M30" s="555">
        <v>2379.2660548549284</v>
      </c>
      <c r="N30" s="601"/>
      <c r="O30" s="556">
        <v>5.0324044517835231E-2</v>
      </c>
      <c r="P30" s="279"/>
    </row>
    <row r="31" spans="1:16" ht="18" customHeight="1" thickBot="1" x14ac:dyDescent="0.25">
      <c r="A31" s="433" t="s">
        <v>57</v>
      </c>
      <c r="B31" s="433"/>
      <c r="C31" s="599">
        <v>4398.1290841327991</v>
      </c>
      <c r="D31" s="634">
        <v>432.31002278535698</v>
      </c>
      <c r="E31" s="634"/>
      <c r="F31" s="599">
        <v>502.80626187619009</v>
      </c>
      <c r="G31" s="599">
        <v>5333.2453687943462</v>
      </c>
      <c r="H31" s="222"/>
      <c r="I31" s="599">
        <v>4239.4806347092099</v>
      </c>
      <c r="J31" s="634">
        <v>439.93345874258546</v>
      </c>
      <c r="K31" s="634"/>
      <c r="L31" s="599">
        <v>507.29236791284183</v>
      </c>
      <c r="M31" s="599">
        <v>5186.706461364638</v>
      </c>
      <c r="N31" s="599"/>
      <c r="O31" s="435">
        <v>2.8252785948320813E-2</v>
      </c>
      <c r="P31" s="279"/>
    </row>
    <row r="32" spans="1:16" ht="11.1" customHeight="1" x14ac:dyDescent="0.2">
      <c r="K32" s="639"/>
      <c r="L32" s="639"/>
    </row>
    <row r="33" spans="1:15" ht="24.95" customHeight="1" thickBot="1" x14ac:dyDescent="0.25">
      <c r="A33" s="285" t="s">
        <v>60</v>
      </c>
      <c r="B33" s="285"/>
      <c r="C33" s="285"/>
      <c r="D33" s="285"/>
      <c r="E33" s="285"/>
      <c r="F33" s="286"/>
      <c r="G33" s="286"/>
      <c r="H33" s="286"/>
      <c r="I33" s="286"/>
      <c r="J33" s="286"/>
      <c r="K33" s="286"/>
      <c r="L33" s="286"/>
      <c r="M33" s="286"/>
      <c r="N33" s="286"/>
      <c r="O33" s="286"/>
    </row>
    <row r="34" spans="1:15" ht="18" customHeight="1" x14ac:dyDescent="0.25">
      <c r="A34" s="444" t="s">
        <v>61</v>
      </c>
      <c r="C34" s="453" t="s">
        <v>204</v>
      </c>
      <c r="D34" s="455" t="s">
        <v>205</v>
      </c>
      <c r="E34" s="453" t="s">
        <v>70</v>
      </c>
    </row>
    <row r="35" spans="1:15" ht="18" customHeight="1" x14ac:dyDescent="0.2">
      <c r="A35" s="442" t="s">
        <v>201</v>
      </c>
      <c r="B35" s="287"/>
      <c r="C35" s="440">
        <v>22607.902407169997</v>
      </c>
      <c r="D35" s="440">
        <v>20921.135577479999</v>
      </c>
      <c r="E35" s="454">
        <v>8.062501308512493E-2</v>
      </c>
      <c r="H35" s="598"/>
    </row>
    <row r="36" spans="1:15" ht="18" customHeight="1" x14ac:dyDescent="0.2">
      <c r="A36" s="442" t="s">
        <v>235</v>
      </c>
      <c r="B36" s="287"/>
      <c r="C36" s="440">
        <v>4645.2512461229526</v>
      </c>
      <c r="D36" s="440">
        <v>4503.17609556357</v>
      </c>
      <c r="E36" s="454">
        <v>3.1549987729627471E-2</v>
      </c>
    </row>
    <row r="37" spans="1:15" ht="18" customHeight="1" x14ac:dyDescent="0.2">
      <c r="A37" s="557" t="s">
        <v>236</v>
      </c>
      <c r="B37" s="287"/>
      <c r="C37" s="558">
        <v>27253.153653292949</v>
      </c>
      <c r="D37" s="558">
        <v>25424.311673043569</v>
      </c>
      <c r="E37" s="559">
        <v>7.1932802105648896E-2</v>
      </c>
    </row>
    <row r="38" spans="1:15" ht="18" customHeight="1" x14ac:dyDescent="0.2">
      <c r="A38" s="442" t="s">
        <v>156</v>
      </c>
      <c r="B38" s="287"/>
      <c r="C38" s="440">
        <v>3633.9886779196831</v>
      </c>
      <c r="D38" s="440">
        <v>3790.1330159475674</v>
      </c>
      <c r="E38" s="454">
        <v>-4.1197587886990461E-2</v>
      </c>
    </row>
    <row r="39" spans="1:15" ht="18" customHeight="1" x14ac:dyDescent="0.2">
      <c r="A39" s="442" t="s">
        <v>147</v>
      </c>
      <c r="B39" s="287"/>
      <c r="C39" s="440">
        <v>17968.674865721969</v>
      </c>
      <c r="D39" s="440">
        <v>17432.924820160668</v>
      </c>
      <c r="E39" s="454">
        <v>3.0732080307127818E-2</v>
      </c>
    </row>
    <row r="40" spans="1:15" ht="18" customHeight="1" x14ac:dyDescent="0.2">
      <c r="A40" s="442" t="s">
        <v>196</v>
      </c>
      <c r="B40" s="287"/>
      <c r="C40" s="440">
        <v>1873.431281323554</v>
      </c>
      <c r="D40" s="440">
        <v>2380.5146958787932</v>
      </c>
      <c r="E40" s="454">
        <v>-0.21301419202877203</v>
      </c>
    </row>
    <row r="41" spans="1:15" ht="18" customHeight="1" x14ac:dyDescent="0.2">
      <c r="A41" s="442" t="s">
        <v>200</v>
      </c>
      <c r="B41" s="287"/>
      <c r="C41" s="440">
        <v>1005.8762667080476</v>
      </c>
      <c r="D41" s="440">
        <v>1137.7487267845383</v>
      </c>
      <c r="E41" s="454">
        <v>-0.11590648881601795</v>
      </c>
    </row>
    <row r="42" spans="1:15" ht="18" customHeight="1" x14ac:dyDescent="0.2">
      <c r="A42" s="557" t="s">
        <v>11</v>
      </c>
      <c r="B42" s="287"/>
      <c r="C42" s="558">
        <v>24481.971091673255</v>
      </c>
      <c r="D42" s="558">
        <v>24741.321258771568</v>
      </c>
      <c r="E42" s="559">
        <v>-1.0482470373580632E-2</v>
      </c>
      <c r="F42" s="597"/>
    </row>
    <row r="43" spans="1:15" ht="18" customHeight="1" thickBot="1" x14ac:dyDescent="0.25">
      <c r="A43" s="433" t="s">
        <v>57</v>
      </c>
      <c r="B43" s="280"/>
      <c r="C43" s="441">
        <v>51735.124744966204</v>
      </c>
      <c r="D43" s="441">
        <v>50165.210798475135</v>
      </c>
      <c r="E43" s="435">
        <v>3.1294873907691922E-2</v>
      </c>
      <c r="G43" s="282"/>
    </row>
    <row r="44" spans="1:15" ht="9.9499999999999993" customHeight="1" x14ac:dyDescent="0.2">
      <c r="C44" s="421"/>
      <c r="D44" s="421"/>
      <c r="E44" s="421"/>
      <c r="F44" s="421"/>
    </row>
    <row r="45" spans="1:15" ht="15" customHeight="1" x14ac:dyDescent="0.2">
      <c r="A45" s="443" t="s">
        <v>206</v>
      </c>
      <c r="C45" s="421"/>
      <c r="D45" s="421"/>
      <c r="E45" s="421"/>
      <c r="F45" s="421"/>
    </row>
    <row r="46" spans="1:15" ht="15" customHeight="1" x14ac:dyDescent="0.2">
      <c r="A46" s="443" t="s">
        <v>226</v>
      </c>
    </row>
    <row r="47" spans="1:15" ht="11.1" customHeight="1" x14ac:dyDescent="0.2">
      <c r="A47" s="445"/>
    </row>
  </sheetData>
  <mergeCells count="28">
    <mergeCell ref="K32:L32"/>
    <mergeCell ref="C21:G21"/>
    <mergeCell ref="A1:O1"/>
    <mergeCell ref="A2:O2"/>
    <mergeCell ref="A4:O4"/>
    <mergeCell ref="D22:E22"/>
    <mergeCell ref="D23:E23"/>
    <mergeCell ref="D24:E24"/>
    <mergeCell ref="D25:E25"/>
    <mergeCell ref="D26:E26"/>
    <mergeCell ref="D27:E27"/>
    <mergeCell ref="D28:E28"/>
    <mergeCell ref="D29:E29"/>
    <mergeCell ref="J29:K29"/>
    <mergeCell ref="D30:E30"/>
    <mergeCell ref="D31:E31"/>
    <mergeCell ref="I5:M5"/>
    <mergeCell ref="C5:G5"/>
    <mergeCell ref="J22:K22"/>
    <mergeCell ref="J23:K23"/>
    <mergeCell ref="J24:K24"/>
    <mergeCell ref="J31:K31"/>
    <mergeCell ref="I21:M21"/>
    <mergeCell ref="J25:K25"/>
    <mergeCell ref="J26:K26"/>
    <mergeCell ref="J27:K27"/>
    <mergeCell ref="J28:K28"/>
    <mergeCell ref="J30:K3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KOF Summary</vt:lpstr>
      <vt:lpstr>Division Summary</vt:lpstr>
      <vt:lpstr>Consolidated Balance</vt:lpstr>
      <vt:lpstr>FEMCO Comercial</vt:lpstr>
      <vt:lpstr>Consolidated Results KOF</vt:lpstr>
      <vt:lpstr>Division MX - CAM</vt:lpstr>
      <vt:lpstr>SA Division</vt:lpstr>
      <vt:lpstr>Macroeconomics</vt:lpstr>
      <vt:lpstr>Volume Q</vt:lpstr>
      <vt:lpstr>Volume YTD</vt:lpstr>
      <vt:lpstr>'Consolidated Balance'!Área_de_impresión</vt:lpstr>
      <vt:lpstr>'Consolidated Results KOF'!Área_de_impresión</vt:lpstr>
      <vt:lpstr>'Division MX - CAM'!Área_de_impresión</vt:lpstr>
      <vt:lpstr>'FEMCO Comercial'!Área_de_impresión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1360303</dc:creator>
  <cp:lastModifiedBy>SAP</cp:lastModifiedBy>
  <cp:lastPrinted>2020-02-18T17:14:16Z</cp:lastPrinted>
  <dcterms:created xsi:type="dcterms:W3CDTF">2011-12-21T23:50:30Z</dcterms:created>
  <dcterms:modified xsi:type="dcterms:W3CDTF">2020-03-31T22:10:29Z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